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0.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19200" windowHeight="7752" tabRatio="965"/>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Tenet 5" sheetId="12" r:id="rId14"/>
    <sheet name="Tenet 6" sheetId="13"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3">#REF!</definedName>
    <definedName name="account1213" localSheetId="14">#REF!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3">#REF!</definedName>
    <definedName name="alloctI1415" localSheetId="14">#REF!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3">#REF!</definedName>
    <definedName name="alloctII1415" localSheetId="14">#REF!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3">#REF!</definedName>
    <definedName name="count" localSheetId="1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3">#REF!</definedName>
    <definedName name="npubyn1415" localSheetId="14">#REF!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3">#REF!</definedName>
    <definedName name="NYC" localSheetId="14">#REF!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Team'!$B$1:$E$36</definedName>
    <definedName name="_xlnm.Print_Area" localSheetId="15">StatementsofPractice!$A$2:$A$34</definedName>
    <definedName name="_xlnm.Print_Area" localSheetId="10">'Tenet 2'!$B$1:$D$25</definedName>
    <definedName name="_xlnm.Print_Area" localSheetId="11">'Tenet 3'!$B$1:$D$24</definedName>
    <definedName name="_xlnm.Print_Area" localSheetId="12">'Tenet 4'!$B$1:$D$29</definedName>
    <definedName name="_xlnm.Print_Area" localSheetId="13">'Tenet 5'!$B$1:$D$26</definedName>
    <definedName name="_xlnm.Print_Area" localSheetId="14">'Tenet 6'!$B$1:$D$27</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3">#REF!</definedName>
    <definedName name="reviewer1213" localSheetId="14">#REF!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3">#REF!</definedName>
    <definedName name="Selection1" localSheetId="14">#REF!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3">#REF!</definedName>
    <definedName name="Selection2" localSheetId="1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3">#REF!</definedName>
    <definedName name="TIII201314" localSheetId="14">#REF!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Team'!$B$1:$E$36</definedName>
    <definedName name="Z_44594B27_9C70_41F1_9630_666DBB02377F_.wvu.PrintArea" localSheetId="15" hidden="1">StatementsofPractice!$A$2:$A$34</definedName>
    <definedName name="Z_44594B27_9C70_41F1_9630_666DBB02377F_.wvu.PrintArea" localSheetId="10" hidden="1">'Tenet 2'!$B$1:$D$25</definedName>
    <definedName name="Z_44594B27_9C70_41F1_9630_666DBB02377F_.wvu.PrintArea" localSheetId="11" hidden="1">'Tenet 3'!$B$1:$D$24</definedName>
    <definedName name="Z_44594B27_9C70_41F1_9630_666DBB02377F_.wvu.PrintArea" localSheetId="12" hidden="1">'Tenet 4'!$B$1:$D$29</definedName>
    <definedName name="Z_44594B27_9C70_41F1_9630_666DBB02377F_.wvu.PrintArea" localSheetId="13" hidden="1">'Tenet 5'!$B$1:$D$26</definedName>
    <definedName name="Z_44594B27_9C70_41F1_9630_666DBB02377F_.wvu.PrintArea" localSheetId="14" hidden="1">'Tenet 6'!$B$1:$D$27</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9" hidden="1">'Leading Indicators'!$H:$L</definedName>
    <definedName name="Z_C0736EDE_B647_460A_AF7D_0FC5B36FDE49_.wvu.FilterData" localSheetId="16"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Team'!$B$1:$E$36</definedName>
    <definedName name="Z_C0736EDE_B647_460A_AF7D_0FC5B36FDE49_.wvu.PrintArea" localSheetId="15" hidden="1">StatementsofPractice!$A$2:$A$34</definedName>
    <definedName name="Z_C0736EDE_B647_460A_AF7D_0FC5B36FDE49_.wvu.PrintArea" localSheetId="10" hidden="1">'Tenet 2'!$B$1:$D$25</definedName>
    <definedName name="Z_C0736EDE_B647_460A_AF7D_0FC5B36FDE49_.wvu.PrintArea" localSheetId="11" hidden="1">'Tenet 3'!$B$1:$D$24</definedName>
    <definedName name="Z_C0736EDE_B647_460A_AF7D_0FC5B36FDE49_.wvu.PrintArea" localSheetId="12" hidden="1">'Tenet 4'!$B$1:$D$29</definedName>
    <definedName name="Z_C0736EDE_B647_460A_AF7D_0FC5B36FDE49_.wvu.PrintArea" localSheetId="13" hidden="1">'Tenet 5'!$B$1:$D$26</definedName>
    <definedName name="Z_C0736EDE_B647_460A_AF7D_0FC5B36FDE49_.wvu.PrintArea" localSheetId="14" hidden="1">'Tenet 6'!$B$1:$D$27</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Team'!$B$1:$E$36</definedName>
    <definedName name="Z_D084C74A_34CE_4171_80D6_1BE5E86C1BB8_.wvu.PrintArea" localSheetId="15" hidden="1">StatementsofPractice!$A$2:$A$34</definedName>
    <definedName name="Z_D084C74A_34CE_4171_80D6_1BE5E86C1BB8_.wvu.PrintArea" localSheetId="10" hidden="1">'Tenet 2'!$B$1:$D$25</definedName>
    <definedName name="Z_D084C74A_34CE_4171_80D6_1BE5E86C1BB8_.wvu.PrintArea" localSheetId="11" hidden="1">'Tenet 3'!$B$1:$D$24</definedName>
    <definedName name="Z_D084C74A_34CE_4171_80D6_1BE5E86C1BB8_.wvu.PrintArea" localSheetId="12" hidden="1">'Tenet 4'!$B$1:$D$29</definedName>
    <definedName name="Z_D084C74A_34CE_4171_80D6_1BE5E86C1BB8_.wvu.PrintArea" localSheetId="13" hidden="1">'Tenet 5'!$B$1:$D$26</definedName>
    <definedName name="Z_D084C74A_34CE_4171_80D6_1BE5E86C1BB8_.wvu.PrintArea" localSheetId="14" hidden="1">'Tenet 6'!$B$1:$D$27</definedName>
    <definedName name="Z_D084C74A_34CE_4171_80D6_1BE5E86C1BB8_.wvu.PrintTitles" localSheetId="3" hidden="1">'School Info Sheet'!$1:$1</definedName>
    <definedName name="Z_D084C74A_34CE_4171_80D6_1BE5E86C1BB8_.wvu.PrintTitles" localSheetId="2" hidden="1">'School Leadership Team'!$1:$2</definedName>
  </definedNames>
  <calcPr calcId="152511" calcOnSave="0" concurrentCalc="0"/>
  <customWorkbookViews>
    <customWorkbookView name="Windows User - Personal View" guid="{C0736EDE-B647-460A-AF7D-0FC5B36FDE49}" mergeInterval="0" personalView="1" maximized="1" xWindow="-9" yWindow="-9" windowWidth="1938" windowHeight="1050" tabRatio="965" activeSheetId="1"/>
    <customWorkbookView name="Jason Harmon - Personal View" guid="{44594B27-9C70-41F1-9630-666DBB02377F}" mergeInterval="0" personalView="1" maximized="1" xWindow="-8" yWindow="-8" windowWidth="1382" windowHeight="754" tabRatio="965" activeSheetId="1"/>
    <customWorkbookView name="Administrator - Personal View" guid="{D084C74A-34CE-4171-80D6-1BE5E86C1BB8}" mergeInterval="0" personalView="1" maximized="1" xWindow="-4" yWindow="-4" windowWidth="1608" windowHeight="908" tabRatio="965" activeSheetId="1"/>
  </customWorkbookViews>
</workbook>
</file>

<file path=xl/calcChain.xml><?xml version="1.0" encoding="utf-8"?>
<calcChain xmlns="http://schemas.openxmlformats.org/spreadsheetml/2006/main">
  <c r="E3" i="9" l="1"/>
  <c r="E3" i="11"/>
  <c r="E3" i="12"/>
  <c r="E3" i="13"/>
  <c r="E3" i="10"/>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<sst xmlns="http://schemas.openxmlformats.org/spreadsheetml/2006/main" count="1083" uniqueCount="718">
  <si>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</si>
  <si>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</si>
  <si>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</si>
  <si>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</si>
  <si>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</si>
  <si>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</si>
  <si>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</si>
  <si>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</si>
  <si>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</si>
  <si>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</si>
  <si>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</si>
  <si>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</si>
  <si>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</si>
  <si>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</si>
  <si>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</si>
  <si>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</si>
  <si>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</si>
  <si>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</si>
  <si>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</si>
  <si>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</si>
  <si>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</si>
  <si>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</si>
  <si>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</si>
  <si>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</si>
  <si>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</si>
  <si>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</si>
  <si>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</si>
  <si>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</si>
  <si>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</si>
  <si>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</si>
  <si>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</si>
  <si>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</si>
  <si>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</si>
  <si>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</si>
  <si>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</si>
  <si>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</si>
  <si>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</si>
  <si>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</si>
  <si>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</si>
  <si>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</si>
  <si>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</si>
  <si>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</si>
  <si>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</si>
  <si>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</si>
  <si>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</si>
  <si>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</si>
  <si>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</si>
  <si>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</si>
  <si>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</si>
  <si>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</si>
  <si>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</si>
  <si>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</si>
  <si>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</si>
  <si>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</si>
  <si>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</si>
  <si>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</si>
  <si>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</si>
  <si>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</si>
  <si>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</si>
  <si>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</si>
  <si>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</si>
  <si>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</si>
  <si>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</si>
  <si>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</si>
  <si>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</si>
  <si>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</si>
  <si>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</si>
  <si>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</si>
  <si>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</si>
  <si>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</si>
  <si>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</si>
  <si>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</si>
  <si>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</si>
  <si>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</si>
  <si>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</si>
  <si>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</si>
  <si>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</si>
  <si>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</si>
  <si>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</si>
  <si>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</si>
  <si>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</si>
  <si>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</si>
  <si>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</si>
  <si>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</si>
  <si>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</si>
  <si>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</si>
  <si>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</si>
  <si>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</si>
  <si>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</si>
  <si>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</si>
  <si>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</si>
  <si>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</si>
  <si>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</si>
  <si>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</si>
  <si>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</si>
  <si>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</si>
  <si>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</si>
  <si>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</si>
  <si>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</si>
  <si>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</si>
  <si>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</si>
  <si>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</si>
  <si>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</si>
  <si>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</si>
  <si>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</si>
  <si>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</si>
  <si>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</si>
  <si>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</si>
  <si>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</si>
  <si>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</si>
  <si>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</si>
  <si>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</si>
  <si>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</si>
  <si>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</si>
  <si>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</si>
  <si>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</si>
  <si>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</si>
  <si>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</si>
  <si>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</si>
  <si>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</si>
  <si>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</si>
  <si>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</si>
  <si>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</si>
  <si>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</si>
  <si>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</si>
  <si>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</si>
  <si>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</si>
  <si>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</si>
  <si>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</si>
  <si>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</si>
  <si>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</si>
  <si>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</si>
  <si>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</si>
  <si>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</si>
  <si>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</si>
  <si>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</si>
  <si>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</si>
  <si>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</si>
  <si>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</si>
  <si>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</si>
  <si>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</si>
  <si>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</si>
  <si>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</si>
  <si>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</si>
  <si>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</si>
  <si>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</si>
  <si>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</si>
  <si>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</si>
  <si>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</si>
  <si>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</si>
  <si>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</si>
  <si>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</si>
  <si>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</si>
  <si>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</si>
  <si>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</si>
  <si>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</si>
  <si>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</si>
  <si>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</si>
  <si>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</si>
  <si>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</si>
  <si>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</si>
  <si>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</si>
  <si>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</si>
  <si>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</si>
  <si>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</si>
  <si>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</si>
  <si>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</si>
  <si>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</si>
  <si>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</si>
  <si>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</si>
  <si>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</si>
  <si>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</si>
  <si>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</si>
  <si>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</si>
  <si>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</si>
  <si>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</si>
  <si>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</si>
  <si>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</si>
  <si>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</si>
  <si>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</si>
  <si>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</si>
  <si>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</si>
  <si>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</si>
  <si>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</si>
  <si>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</si>
  <si>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</si>
  <si>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</si>
  <si>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</si>
  <si>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</si>
  <si>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</si>
  <si>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</si>
  <si>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</si>
  <si>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</si>
  <si>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</si>
  <si>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</si>
  <si>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</si>
  <si>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</si>
  <si>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</si>
  <si>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</si>
  <si>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</si>
  <si>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</si>
  <si>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</si>
  <si>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</si>
  <si>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</si>
  <si>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</si>
  <si>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</si>
  <si>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</si>
  <si>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</si>
  <si>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</si>
  <si>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</si>
  <si>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</si>
  <si>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</si>
  <si>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</si>
  <si>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</si>
  <si>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</si>
  <si>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</si>
  <si>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</si>
  <si>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</si>
  <si>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</si>
  <si>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</si>
  <si>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</si>
  <si>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</si>
  <si>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</si>
  <si>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</si>
  <si>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</si>
  <si>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</si>
  <si>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</si>
  <si>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</si>
  <si>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</si>
  <si>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</si>
  <si>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</si>
  <si>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</si>
  <si>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</si>
  <si>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</si>
  <si>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</si>
  <si>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</si>
  <si>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</si>
  <si>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</si>
  <si>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</si>
  <si>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</si>
  <si>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</si>
  <si>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</si>
  <si>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</si>
  <si>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</si>
  <si>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</si>
  <si>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</si>
  <si>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</si>
  <si>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</si>
  <si>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</si>
  <si>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</si>
  <si>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</si>
  <si>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</si>
  <si>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</si>
  <si>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</si>
  <si>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</si>
  <si>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</si>
  <si>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</si>
  <si>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</si>
  <si>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</si>
  <si>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</si>
  <si>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</si>
  <si>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</si>
  <si>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</si>
  <si>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</si>
  <si>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</si>
  <si>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</si>
  <si>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</si>
  <si>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</si>
  <si>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</si>
  <si>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</si>
  <si>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</si>
  <si>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</si>
  <si>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</si>
  <si>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</si>
  <si>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</si>
  <si>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</si>
  <si>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</si>
  <si>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</si>
  <si>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</si>
  <si>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</si>
  <si>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</si>
  <si>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</si>
  <si>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</si>
  <si>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</si>
  <si>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</si>
  <si>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</si>
  <si>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</si>
  <si>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</si>
  <si>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</si>
  <si>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</si>
  <si>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</si>
  <si>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</si>
  <si>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</si>
  <si>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</si>
  <si>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</si>
  <si>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</si>
  <si>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</si>
  <si>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</si>
  <si>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</si>
  <si>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</si>
  <si>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</si>
  <si>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</si>
  <si>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</si>
  <si>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</si>
  <si>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</si>
  <si>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</si>
  <si>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</si>
  <si>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</si>
  <si>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</si>
  <si>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</si>
  <si>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</si>
  <si>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</si>
  <si>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</si>
  <si>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</si>
  <si>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</si>
  <si>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</si>
  <si>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</si>
  <si>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</si>
  <si>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</si>
  <si>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</si>
  <si>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</si>
  <si>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</si>
  <si>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</si>
  <si>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</si>
  <si>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</si>
  <si>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</si>
  <si>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</si>
  <si>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</si>
  <si>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</si>
  <si>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</si>
  <si>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</si>
  <si>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</si>
  <si>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</si>
  <si>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</si>
  <si>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</si>
  <si>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</si>
  <si>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</si>
  <si>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</si>
  <si>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</si>
  <si>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</si>
  <si>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</si>
  <si>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</si>
  <si>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</si>
  <si>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</si>
  <si>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</si>
  <si>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</si>
  <si>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</si>
  <si>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</si>
  <si>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</si>
  <si>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</si>
  <si>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</si>
  <si>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</si>
  <si>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</si>
  <si>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</si>
  <si>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</si>
  <si>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</si>
  <si>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</si>
  <si>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</si>
  <si>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</si>
  <si>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</si>
  <si>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</si>
  <si>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</si>
  <si>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</si>
  <si>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</si>
  <si>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</si>
  <si>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</si>
  <si>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</si>
  <si>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</si>
  <si>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</si>
  <si>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</si>
  <si>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</si>
  <si>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</si>
  <si>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</si>
  <si>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</si>
  <si>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</si>
  <si>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</si>
  <si>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</si>
  <si>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</si>
  <si>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</si>
  <si>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</si>
  <si>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</si>
  <si>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</si>
  <si>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</si>
  <si>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</si>
  <si>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</si>
  <si>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</si>
  <si>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</si>
  <si>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</si>
  <si>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</si>
  <si>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</si>
  <si>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</si>
  <si>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</si>
  <si>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</si>
  <si>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</si>
  <si>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</si>
  <si>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</si>
  <si>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</si>
  <si>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</si>
  <si>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</si>
  <si>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</si>
  <si>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</si>
  <si>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</si>
  <si>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</si>
  <si>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</si>
  <si>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</si>
  <si>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</si>
  <si>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</si>
  <si>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</si>
  <si>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</si>
  <si>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</si>
  <si>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</si>
  <si>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</si>
  <si>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</si>
  <si>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</si>
  <si>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</si>
  <si>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</si>
  <si>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</si>
  <si>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</si>
  <si>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</si>
  <si>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</si>
  <si>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</si>
  <si>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</si>
  <si>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</si>
  <si>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</si>
  <si>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</si>
  <si>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</si>
  <si>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</si>
  <si>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</si>
  <si>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</si>
  <si>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</si>
  <si>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</si>
  <si>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</si>
  <si>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</si>
  <si>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</si>
  <si>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</si>
  <si>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</si>
  <si>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</si>
  <si>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</si>
  <si>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</si>
  <si>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</si>
  <si>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</si>
  <si>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</si>
  <si>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</si>
  <si>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</si>
  <si>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</si>
  <si>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</si>
  <si>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</si>
  <si>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</si>
  <si>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</si>
  <si>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</si>
  <si>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</si>
  <si>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</si>
  <si>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</si>
  <si>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</si>
  <si>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</si>
  <si>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</si>
  <si>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</si>
  <si>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</si>
  <si>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</si>
  <si>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</si>
  <si>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</si>
  <si>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</si>
  <si>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</si>
  <si>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</si>
  <si>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</si>
  <si>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</si>
  <si>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</si>
  <si>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</si>
  <si>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</si>
  <si>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</si>
  <si>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</si>
  <si>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</si>
  <si>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</si>
  <si>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</si>
  <si>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</si>
  <si>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</si>
  <si>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</si>
  <si>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</si>
  <si>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</si>
  <si>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</si>
  <si>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</si>
  <si>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</si>
  <si>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</si>
  <si>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</si>
  <si>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</si>
  <si>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</si>
  <si>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</si>
  <si>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</si>
  <si>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</si>
  <si>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</si>
  <si>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</si>
  <si>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</si>
  <si>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</si>
  <si>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</si>
  <si>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</si>
  <si>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</si>
  <si>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</si>
  <si>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</si>
  <si>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</si>
  <si>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</si>
  <si>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</si>
  <si>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</si>
  <si>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</si>
  <si>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</si>
  <si>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</si>
  <si>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</si>
  <si>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</si>
  <si>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</si>
  <si>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</si>
  <si>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</si>
  <si>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</si>
  <si>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</si>
  <si>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</si>
  <si>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</si>
  <si>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</si>
  <si>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</si>
  <si>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</si>
  <si>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</si>
  <si>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</si>
  <si>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</si>
  <si>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</si>
  <si>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</si>
  <si>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</si>
  <si>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</si>
  <si>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</si>
  <si>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</si>
  <si>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</si>
  <si>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</si>
  <si>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</si>
  <si>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</si>
  <si>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</si>
  <si>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</si>
  <si>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</si>
  <si>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</si>
  <si>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</si>
  <si>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</si>
  <si>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</si>
  <si>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Persistently Failing School (per Education Law 211-f)</t>
  </si>
  <si>
    <t>Failing School (per Education Law 211-f)</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</si>
  <si>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</si>
  <si>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</si>
  <si>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</si>
  <si>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</si>
  <si>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</si>
  <si>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</si>
  <si>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</si>
  <si>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Re-Identified Focus Schools</t>
  </si>
  <si>
    <t xml:space="preserve">Priority Schools: Whole School Reform Model </t>
  </si>
  <si>
    <t>(Applicable to schools that were identified as Priority during the 2012-2016 identification period)</t>
  </si>
  <si>
    <t xml:space="preserve">More information about the Turnaround Principles can be found at: https://www.ed.gov/sites/default/files/esea-flexibility-acc.doc </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</si>
  <si>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</si>
  <si>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</si>
  <si>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</si>
  <si>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</si>
  <si>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</si>
  <si>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</si>
  <si>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</si>
  <si>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2017-2018 School Comprehensive Education Plan (SCEP)</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</si>
  <si>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</si>
  <si>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</si>
  <si>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3.  How will the school continue to monitor and make adjustments to implementation? </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</si>
  <si>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</si>
  <si>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</si>
  <si>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</si>
  <si>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</si>
  <si>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</si>
  <si>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</si>
  <si>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</si>
  <si>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3. Detail a schedule of events for the 17-18 school year that will result in a fully developed plan for implementation of the selected model.</t>
  </si>
  <si>
    <t>1. Identify the whole school reform model the school will implement no later than the 2018-19 school year.</t>
  </si>
  <si>
    <t>2.  Describe how the school selected the model identified. Identify any relevant data sources and analysis of those sources.</t>
  </si>
  <si>
    <t>4.  Describe the leading indicators that will be used to track progress against the schedule of events. Identify persons responsible for progress monitoring.</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</si>
  <si>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</si>
  <si>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</si>
  <si>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</si>
  <si>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</si>
  <si>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</si>
  <si>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t>Mount Vernon City School District</t>
  </si>
  <si>
    <t>660900010011</t>
  </si>
  <si>
    <t>Traphagen Elementary School</t>
  </si>
  <si>
    <t>Ilene Bichler</t>
  </si>
  <si>
    <t>Principal of Traphagen Elementary School</t>
  </si>
  <si>
    <t>914 665 5060</t>
  </si>
  <si>
    <t>ibichler@mtvernoncsd.org</t>
  </si>
  <si>
    <t>www.mountvernoncsd.org</t>
  </si>
  <si>
    <t>Alexandra Jean</t>
  </si>
  <si>
    <t>Shane Davanzo</t>
  </si>
  <si>
    <t>6th Grade Teacher, Leadership and Data Team Member</t>
  </si>
  <si>
    <t>Sally Manganiello</t>
  </si>
  <si>
    <t>5th Grade Teacher, Leadership and ELA Committee Member</t>
  </si>
  <si>
    <t xml:space="preserve">Sally Manganiello </t>
  </si>
  <si>
    <t>Room 212</t>
  </si>
  <si>
    <t>6 years</t>
  </si>
  <si>
    <t>Pre K-6, 2 classes per Grade Level plus 6 Special Education classes</t>
  </si>
  <si>
    <t>X</t>
  </si>
  <si>
    <t>Y</t>
  </si>
  <si>
    <t>N/A</t>
  </si>
  <si>
    <t>No</t>
  </si>
  <si>
    <t>The primary need is to strengthen school wide participation and shared vision, mission and decision making through implementation of a core academic program that will be data driven and rigorous.  Professional development will continue to support the academic and social development of all students through choice-based, year-long workshops. Administrators and teachers will meet to discuss observations, analyze data from assessments to determine student needs, form groups for differentiation and instruction, and frequent RTI meetings.</t>
  </si>
  <si>
    <t xml:space="preserve">a. 100% of teachers will engage in professional learning communities biweekly per grade level.
b. 90% of teachers will demonstrate an increase in their understanding of planning effective, rigorous lessons and drive instruction based on the observation results of Domain 1 (APPR).
c. On-going focused support and training for teachers.  All teachers will attend a minimum of 8 professional development opportunities. 
d. 30% of teachers will turn-key district wide information and/ or demonstrate effective teaching practices.
e. 100% of school teams will strengthen the school-wide vision by collecting and evaluating data leading to continuous and sustainable school improvement.  
f. 100% of teachers will use data to create SMART goals and action plans that will result in improving student success.
</t>
  </si>
  <si>
    <t xml:space="preserve">a. Teachers will submit minutes from each PLC meeting outlining goals and next steps.
b. Administrator's observations, which are available on EdVistas.
c.  Teachers rated effective and highly effective
d. Professional Development will be tracked through My Learning Plan.
e. Professional Development agendas and sign in sheets. 
f. Use of data to track all implementations. 
g. Use data from I-Ready, Journeys, Dibels, Waterford, enVisions, Connect-Ed McGraw-Hill Social Studies, and Raz Kids to measure whether smart goals have been attained.
h. Student suspension rate (short-term/long-term)
i. Student discipline referrals
</t>
  </si>
  <si>
    <t>September</t>
  </si>
  <si>
    <t>June</t>
  </si>
  <si>
    <t>Formal and informal observations; administration, all teachers; two or more times per year; provide feedback so teachers can plan effective, rigorous lessons.</t>
  </si>
  <si>
    <t>Professional development and workshops; 8 or more per year; teachers and specialists; for effective, rigorous instruction.</t>
  </si>
  <si>
    <t>Professional Learning Communities (PLCs); bi-weekly; classroom teachers, administrators, and specialists; to increase student achievement and shared vision.</t>
  </si>
  <si>
    <t>a. 100% of teachers will attend workshops to hone their skills in the areas of literacy, mathematics, CCLS, and effective teaching practices.
b. 30% of teachers will turn-key information from professional development opportunities.
c. 100% of grade-level teachers in K-6 will partIcipate in inter and intra-visitations to share best teaching practices.</t>
  </si>
  <si>
    <t>October</t>
  </si>
  <si>
    <t>Shelley Harwayne; teachers K-2 and resource specialists; 5 days; to improve and enhance the quality of writing through the use of sketchbooks.</t>
  </si>
  <si>
    <t xml:space="preserve">Ensure teachers use data systems and RtI protocols to drive instructional practices and identify strategies that are aligned to Common Core lesson plans.  This will increase awareness of student needs, promote higher levels of student achievement, and raise student expectations. </t>
  </si>
  <si>
    <t>Teachers will continue to utilize the iReady program; grades K-6;  twice per week; to provide differentiated lessons based on benchmark assessments, progress monitoring, and PLC data analysis.</t>
  </si>
  <si>
    <t>Teachers will continue to utilize the Ready New York CCLS ELA workbook that is aligned to the Engage NY ELA modules; grades 2-6; twice per week; to support academic instruction in ELA.</t>
  </si>
  <si>
    <t xml:space="preserve">Teachers will continue to implement the CKLA program and Assessment and Remediation Guides; grades K-2; daily;  to support the DIBELS, iReady, and Waterford programs.  </t>
  </si>
  <si>
    <t>Initial Brigance screening for Kindergarten; classroom teachers and Early Literacy Specialists; to detect children with potential development delays or disabilities and identify those who may be gifted or academically talented.</t>
  </si>
  <si>
    <t>Teachers will conduct small group instruction; K-6 classroom teachers; 175 minutes per week; to target areas of concern and raise student achievement.</t>
  </si>
  <si>
    <t>Administer baseline assessments for ELA and Math, mid-year assessments, and end of year assessments; teachers; three times per year; to show students' growth and guide teachers in planning for differentiation of instruction.</t>
  </si>
  <si>
    <t>Tier 3 students will receive progress monitoring; K-6 teachers; every 4 weeks; to identify growth and detect struggling students.</t>
  </si>
  <si>
    <t>January</t>
  </si>
  <si>
    <t>March</t>
  </si>
  <si>
    <t>Analyze student data and Ed Vistas reports; administration, teachers, and specialists; monthly, to address student needs and raise achievement through differentiation and design small group instruction.</t>
  </si>
  <si>
    <t>Positive Behavior Intervention Plan (PBIS); administration, all faculty, staff, and students; daily; to support the safety and well-being of the school community.</t>
  </si>
  <si>
    <t>Incentives for faculty to reward students with Starbucks; all faculty; monthly; to increase Starbucks distribution.</t>
  </si>
  <si>
    <t>Septermber</t>
  </si>
  <si>
    <t>December</t>
  </si>
  <si>
    <t>May</t>
  </si>
  <si>
    <t>College to Kids; grade 6; hosted by guidance counselor; to increase the awareness of the importance of receiving a college education.</t>
  </si>
  <si>
    <t>April</t>
  </si>
  <si>
    <t>College Research Presentation; all students K-6; hosted by guidance counselor; to increase awareness of the importance of receiving a college education.</t>
  </si>
  <si>
    <t xml:space="preserve">Create, conduct, and assess stakeholder climate surveys; staff, parents, students, community; quarterly; to support long-term planning and to identify strengths and growth needs. </t>
  </si>
  <si>
    <t xml:space="preserve">June </t>
  </si>
  <si>
    <t>Inter-generational Choir; Music teacher, staff, students, &amp; senior citizens; to foster a sense of community and civic responsiblity.</t>
  </si>
  <si>
    <t>Classroom Parent; all classrooms; to facilitate communication between parents and teachers.</t>
  </si>
  <si>
    <t>Emotional Wellness Week; k-2; to promote interaction among young children and develop social skills.</t>
  </si>
  <si>
    <t>Be a Better Friend; first grade students; intervention services to facilitate relationships among peers.</t>
  </si>
  <si>
    <t>November</t>
  </si>
  <si>
    <t>Veteran's Day Celebration; committee of teachers will organize and invite veterans from Mount Vernon, Director of Veteran Affairs from City Hall, and all VFW Posts in Mount Vernon.  Parent veterans are asked to speak to the students; to honor the community's veterans and establish an understanding of the meaning of the holiday.</t>
  </si>
  <si>
    <t>Westchester Knicks Anti-Bullying Game; grades 5 and 6; to raise awareness of the effects of bullying.</t>
  </si>
  <si>
    <t>Health and Fitness Fair; k-6; promote healthy lifestyle with diet and exercise.</t>
  </si>
  <si>
    <t>February</t>
  </si>
  <si>
    <t>Parent Involvement Day; faculty/staff/students/ parents/ guest speakers; to increase parent involvement and shared  vision of their childrens' education.</t>
  </si>
  <si>
    <t>Sunrise Assisted Living; k-6; choir students; to spread kindness through words and songs and present Valentine's Day cards.</t>
  </si>
  <si>
    <t>Coffee and Concerns; k-6; parents; provide overview of testing policies, formats, dates; open forum for parent concerns and questions.</t>
  </si>
  <si>
    <t>Test Prep/Pep Rally; 3-6; motivate and de-stress students prior to state exams.</t>
  </si>
  <si>
    <t>Manhattan College visit; 6th grade; provide an overview of college experience and the opportunities it offers.</t>
  </si>
  <si>
    <t>Kindergarten Orientation; parents and incoming students; provide an overview and tour of Traphagen with a Q &amp; A session.</t>
  </si>
  <si>
    <t>SMART Goals will be created and submitted; all teachers; every 6 weeks; to improve proficiency levels for students.</t>
  </si>
  <si>
    <t>Administration and staff will attend and turnkey information from interactive workshops;monthly; to familiarize staff with all district and school initiatives.</t>
  </si>
  <si>
    <t>Teachers will collaborate with other grade levels, specialists, and administration; PLCs will continue to be built into master schedule; to improve teaching practices; to increase student achievement and shared vision.</t>
  </si>
  <si>
    <t>Teachers will conduct inter and intra-visitation; teachers K-6; quarterly; to share best teaching practices.</t>
  </si>
  <si>
    <t>Tier 2 students will receive Quick Read instruction; 6th grade classroom teachers; 3-4 times per week; to support struggling readers.</t>
  </si>
  <si>
    <t>Tier 2 students will receive Journeys Decoding Power instruction; 3-5 classroom teachers; 3-4 times per week; to support struggling readers.</t>
  </si>
  <si>
    <t>Extended Day Enrichment program; Tier 1 and Tier 2 students, 25 sessions; support developmental growth as well as academic success.</t>
  </si>
  <si>
    <t xml:space="preserve">Tier 2 and Tier 3 students will receive standards mastery instruction; pre and post-assessments; grades 3-6; twice per week; to focus intstruction on specific performance indicators. </t>
  </si>
  <si>
    <t>Family Fitness Night; k-6; to encourage families to adopt a healthy lifestyle.</t>
  </si>
  <si>
    <t>Thumbs Up for Trucks; pre-K to 6; to promote awareness of career opportunities.</t>
  </si>
  <si>
    <t xml:space="preserve">Anti-Bullying Presentation with the New York Red Bulls; 3-6; to foster a safe community in Traphagen and inform students of the importance of anti-bullying. </t>
  </si>
  <si>
    <t>Safety Presentation with Mount Vernon Police Officers; Pre-K to 6; to build a relationship among community.</t>
  </si>
  <si>
    <t xml:space="preserve">Red Ribbon Week; k-6; to raise drug awareness and encourage prevention. </t>
  </si>
  <si>
    <t>Microsoft Career Trip; Microsoft store at Westchester Mall; 6th grade; to inform students of vocational opportunities.</t>
  </si>
  <si>
    <t>Microsoft Interactive Special Education Program; Microsoft store at Westchester Mall; special education students.</t>
  </si>
  <si>
    <t>Kindness Adventure; 2-6; to teach students about respect and kindness.</t>
  </si>
  <si>
    <t>Continue to nurture and endorse strategies, including PBIS, guidance programs, RtI, and Project Fit America to ensure the safety and well-being of the school community and improve student social, emotional, and academic growth.</t>
  </si>
  <si>
    <t>Recognize individual Starbucks earners through morning announcements; all students; weekly; to encourage positive behavior.</t>
  </si>
  <si>
    <t>James Blount</t>
  </si>
  <si>
    <t>Parent</t>
  </si>
  <si>
    <t>Professional Development has been the most significant positive impact resulting from last year's plan.  Following a survey provided to the staff, it was determined that year-long, choice-based workshops were more effective than previous Professional Development opportunities.</t>
  </si>
  <si>
    <t xml:space="preserve">• New guidance programs
• Parent Involvement Day (which included various workshops)
• New enrichment and Saturday F.I.T. programs
• Superintendent Reading Challenge initiative (over 14,000 books read)
</t>
  </si>
  <si>
    <t xml:space="preserve">• Maintaining PBIS initiative through the entire year
• More effective Standard’s Mastery approach
• More staff involvement on committees
• Training for lunch monitors to follow PBIS protocol
• Writing workshops provided as Professional Developement
</t>
  </si>
  <si>
    <t xml:space="preserve"> The mission of Traphagen centers around a strong shared vision among all constituents, conducting PLCs, alignment of the CCLS, implementing a rigorous curriculum for all students, and ensuring that all students become college and career ready.  The needs identified for the upcoming school year are to host and document monthly RtI meetings, develop effective teaching practices through professional development in order to enhance lessons, and promote greater parental involvement.</t>
  </si>
  <si>
    <t xml:space="preserve">• Implement strategies taught in writing workshops during Professional Development
• Provide quality tools and manipulatives for AIS and resource students
• Introduce math problem-solving strategies 
• Lessen the gap between Tier 1 and Tier 2 students
• Reduce number of Tier 3 students
• Strengthen activities for work stations to address differentiation
</t>
  </si>
  <si>
    <t>The mission statement will be driven by the structured schedule of the day which allows for the inclusion of special subjects (i.e Art, Music, Drama, Media, Physical Edcuation), RtI and AIS blocks, PLCs, and intra and inter-visitations.  The schedule will be reviewed following feedback from teachers and staff at the end of the school year.  This will support our goals and vision to achieve academic success.</t>
  </si>
  <si>
    <t xml:space="preserve">Teachers/Teaching Assistant and school leaders will participate in year-long professional development opportunities as well as school-led workshops.  Teachers will be encouraged to attend workshops outside the school and turnkey information.  Curriculum-focused workshops will include enVisions math, Journeys reading programs, iReady training (Curriculum Associations), and Dibels, Waterford, and Office 365 training.  Shelley Harwayne will return this year to teach staff various reading and writing strategies.  </t>
  </si>
  <si>
    <t>• School website
• Copies at public request</t>
  </si>
  <si>
    <t xml:space="preserve">• School website
• Classroom websites
• K12 Alerts
• Meet and Greet
• Parent Involvement Day
• Notices in backpacks
• Parent/Staff Social Event
• Superintendent’s Report (shared at Board Meetings)
</t>
  </si>
  <si>
    <t>NO</t>
  </si>
  <si>
    <t>YES</t>
  </si>
  <si>
    <t>Principal's Office</t>
  </si>
  <si>
    <t xml:space="preserve">Traphagen will facilitate the transition of students in pre-K to kindergarten by offering a kindergarten orientation which outlines the expectations of the incoming students and provides a tour of the school, schedule, and curriculum.  They will have an opportunity to meet their teachers and additional staff. Pre-K students are also invited to attend the K-2 Dr. Seuss show, Superintendent's Reading Challenge Kick-Off, and End of Year Reading Celebration. In September, all parents are invited for welcoming greetings from administration and to meet their child’s teacher. On the last day of school in June, students are invited to meet their new teacher for the upcoming school year in order to alleviate any anxiety.  Portfolios, including samples of work and diagnostic test results, are transferred between grade levels to provide an insight on each student’s current performance and growth.  </t>
  </si>
  <si>
    <t>Rewards (pencils, bracelets, etc.) given to students; all students; distributed by principal and guidance counselor; weekly; to promote STAR behavior.</t>
  </si>
  <si>
    <t>a. Utilize Positive Behavior Intervention Plan (PBIS) so that 100% of staff will participate.
b. 20 students per week will be recognized as STAR Students for positive behavior and academic achievement. 
c. 25% more Starbucks will be distributed monthly, based on logged totals.
d. There will be a 20% decrease in the number of suspensions and student incidents documented for the 2015-2016 school year.  
e. 6th grade students will visit at least 2 college campuses to motivate them to attend a 4-year college.
f. 60% of all Physical Education classes will incorporate Project Fit America, increasing awareness for a healthy lifestyle, and improving agility, well-being, and performance on the fitness test.
g. Bi-weekly RtI meetings to monitor student progress and identify the next steps.</t>
  </si>
  <si>
    <t>PTA meetings; Administration, parents, staff; monthly; to increase parent participation and feedback; designed to precede school events.</t>
  </si>
  <si>
    <t xml:space="preserve">• Behavioral concerns during transitions and non-academic areas
• Low parental involvement at workshops and PTA meetings
• Teacher attendance
• Student attendance and tardiness
• Lack of qualified substitute coverage
• Need for additional supervisor (Assistant Principal)
• Delay in structure of the day due to Breakfast in Classroom
• Inconsistencies with RTI protocol
</t>
  </si>
  <si>
    <t>District led training on Journeys reading program (grades 3-5).</t>
  </si>
  <si>
    <t>District led training on math enVisions (grades 3-6).</t>
  </si>
  <si>
    <t>Administer i-Ready (weekly), DIBELS (weekly), benchmark assessments (3 times per year), and progress monitoring (monthly), Waterford (weekly), Quick Reads (2-3 times per week), Raz Kids (in literacy work stations), Leveled Literacy Intervention (4 times per week); teachers and specialists; to collect and evaluate learning outcomes to differentiate instruction.</t>
  </si>
  <si>
    <t xml:space="preserve">Increase collaboration within and across grades and subjects amongst teachers through bi-weekly professional learning communities (PLCs) and SCEP meetings, to analyze the data, identify achievement gaps within grade levels, and reinforce academic rigor. </t>
  </si>
  <si>
    <t xml:space="preserve">a. A representative from each PLC meeting will complete a summary of the outcomes of the meeting, as well as the next steps to be taken and submit to School Building Administrator.  
b. Professional Development will be tracked by each teachers' My Learning Plan and through the Office of Curriculum and Instruction.
c. Reflection sheets will be required following intra and inter-visitations to track teachers' participation.  This will be utilized by administrators and reading specialists to monitor progress. 
d. Teacher attendance at Professional Development.
</t>
  </si>
  <si>
    <t xml:space="preserve">All teachers will attend at least 8 professional development and workshops in the areas of literacy, mathematics, technology, and CCLS; to  hone their skills in the areas of literacy, mathematics, technology, CCLS, and effective teaching practices.
</t>
  </si>
  <si>
    <t>Host Tony Stead workshops for 4 schools;  staff will participate; 6 days for grades K-6; to improve the quality of research and writing.</t>
  </si>
  <si>
    <t xml:space="preserve">a. 100 % of teachers will use data to identify achievement gaps, drive instruction, and design Common Core aligned lessons that are challenging and specific to student needs. 
b. 100 % of class teachers will use their analysis of student work to plan for differentiation and design small group instruction for 175 minutes per week.
c. 30 % of students who are in Tier 2 or Tier 3 will move up to the next tier in ELA.  
d. 30 % of students who are in Tier 2 or Tier 3 will move up to the next tier in Math.                                                                                                        
e. An additional 10 % of students will be on or above grade level following the third iReady diagnostic assessment in Math and ELA.                                                         
f. 95 % of 1st grade students will show growth on the end of year DIBELS assessment.                                                                                                                         
g. 85 % of Kindergarten students will achieve core status on the end of year DIBELS benchmark. 
h. 35 % of all students taking the NYS ELA test will achieve a level 3 or higher.
i. 25 % of all Special Education students taking the NYS ELA test will achieve a level 2 or higher.
j. 40 % of all students taking the NYS Math test will achieve a level 3 or higher. 
k. 30 % of all Special Education students taking the NYS Math test will achieve a level 2 or higher. 
l. 95 % of all students taking the NYS Science test will achieve a level 3 or higher.
k. 75% of all ENL students will progress at least one level as evidenced by the NYSESLAT.
</t>
  </si>
  <si>
    <t xml:space="preserve">a. Teachers will monitor students' progress in grades K -6 with the use of I-Ready ELA &amp; Math lessons/ assessments.  
b. Teachers will monitor students' progress in grades K -1 with the use of DIBELS ELA and the Waterford on-line program for grades K - 2.  
c. Teachers will monitor students’ progress in grades 3-6 with the use of interim common assessments and incoming Journeys program.
d. Teachers will design small group instruction based on student information on Ed - Vistas.
e. Reading specialists will conduct progress monitoring every 3-4 weeks with the use of running records from LLI.
f. Teachers will use Data Warehouse to analyze NYS exam reports for ELA, Math, and Science.
g. Teachers will monitor student progress in K-6 for Social Studies with the use of interim common assessments 4 timers per year.
h. Student participation in ELT opportunities.
i. Minutes of Expanded Learning Time (ELT) offered.
j. Teacher average daily attendance rate.
</t>
  </si>
  <si>
    <t>Teachers will continue to utilize the Ready New York CCLS Math workbook; grades 2-6; twice per week; to differentiate instruction based on student data.</t>
  </si>
  <si>
    <t>Tier 3 students will be pulled out of their classrooms to receive AIS math support; grades 3-6; once per week; to support struggling Math students.</t>
  </si>
  <si>
    <t>Tier 3 students will be pulled out of their classrooms to receive AIS and LLI services; K-6; 4 times per week with progress monitoring bi-weekly; to support struggling readers.</t>
  </si>
  <si>
    <t>Extended Day Learning program; ELA and Math, Tier 2 and Tier 3 students; 25 sessions, twice per week; to improve academic rigor using explicit, identified strategies.</t>
  </si>
  <si>
    <t xml:space="preserve">a. Google Docs spreadsheet to track the number of Starbucks awarded to each student weekly and the incentive/ reward will be announced over the PA system. 
b. The number of suspensions will be documented quarterly, reviewed by administration and the PBIS committee.  
c. Students will complete a reflection sheet about their college experience. Guidance Counselor will conduct Q &amp; A session to monitor their retention of information.  
d. Project Fit will be documented using pre and post assessments for each student by the Physical Education teacher.
e. The entire RtI process will track students' services, assessments, progress, needs, and next steps through the implementation of Ed Vistas online program.
f. Student growth percentile for low-income students.
g. Student average daily attendance.
h. Student drop-out rate.
i. Student suspension rate (short term/long term).
</t>
  </si>
  <si>
    <t>Literacy Specialist, Title 1 Coordinator, Leadership, and Testing Coordinator</t>
  </si>
  <si>
    <t>Motivational Mondays; adminstration;weekly; to motivate students.</t>
  </si>
  <si>
    <t>Number of suspensions will be documented; administration; as needed; to develop a safer school environment.</t>
  </si>
  <si>
    <t>Pre-assessment will be completed in September in order to create SMART goals for each class; PE teacher; Project Fit program is bi-weekly; to improve student health, agility, and physical well-being.</t>
  </si>
  <si>
    <t xml:space="preserve">Lunch Bunch Program; students with repeated behavioral issues; hosted by volunteered committee; daily; to provide a safe environment at lunchtime and positive interactions among peers. </t>
  </si>
  <si>
    <t>Initial monthly meeting to analyze &amp; track student data utilizing Ed Vistas; set SMART goals; classroom teachers, specialists, and administration; goal is to have students progress from tier to tier.</t>
  </si>
  <si>
    <t>ENL students will receive services; tracked through Ed Vistas; monitored through NYSESLAT; K-6; frequency varied according to students' levels/needs.</t>
  </si>
  <si>
    <t xml:space="preserve">Traphagen will provide opportunities for families and community residents to become active supporters of the educational system by engaging in activities within the school throughout the year.  The school will develop ongoing communication and obtain feedback to assist student achievement at home and in school.    </t>
  </si>
  <si>
    <t xml:space="preserve">a. Increase the number of parent volunteers by 15% on all school committees such as PTA and SBLT.
b. Contact businesses and local community based organizations to secure an increase of at least 3-5 new partnerships at Traphagen throughout the 2016-2017 school year. 
c. Increase of 100% in parents attending PTA meetings and conference nights.
d. Student Government will meet bi-monthly to discuss policy, procedures, and needs of the school and students.  
e. Increase of 40% in parents attending workshops and presentations such as Title 1, Coffee and Concerns, Kindergarten Orientation, and Parent Involvement Day.
f. 100% of all school events will be notified via Blackboard Connect.
g. Traphagen's school website will be updated by stenographer weekly to inform staff, parents, and students of on-going and current events occuring at the school.
h. 90 % of parent email addresses will be obtained in order to be notified of pertinent school information.
i. There will be a 100% increase in Superintendent Reading Challenge for students in grades 3-6 reading more than 30 books in a school year.  
j. There will be a 25% increase in Superintendent Reading Challenge for students in grades K-2 reading more than 40 books in a school year.  
k. Begin a class parent organization to assist with the disribution of information regarding class projects, trips, school events and programs.
</t>
  </si>
  <si>
    <t xml:space="preserve">a. Sign-in sheets for all parents attending meetings and events.  
b. A log will be kept of all new business contacts / partnerships.  
c. Student sign-in sheets and minutes will be recorded at each Student Government meeting.
d. All events posted on website will be up to date.
e. Parent emails will be collected and stored in the office.
f. Book totals will be recorded using reading logs and Superintendent Reading Challenge final report.
g. Student suspension rate (short term/long term).
h.. Parent attendance at workshops.
i. Parent participation in District/School surveys.
</t>
  </si>
  <si>
    <t>Mount Vernon Graduate Speakers; k-6; to speak on various issues that benefit students (i.e. bullying, college prep).</t>
  </si>
  <si>
    <t>Meet &amp; Greet Night; Administration, parents, &amp; faculty; introduction to grade level curriculum and Raz Kids computer program for lower grades; to inform parents on the curriculum and show how they can be active participants in their childrens' education.</t>
  </si>
  <si>
    <t>Professional Development: manage and create positive relationships with challenge students; teaching assistants.</t>
  </si>
  <si>
    <t>St. Paul's National Historic Church; fourth grade students and faculty; to foster an understanding of the American Revolution.</t>
  </si>
  <si>
    <t>Title 1 Presentation; all parents; to provide an overview of the Title 1 program's process and AIS services.</t>
  </si>
  <si>
    <t>ESL Workshop; ESL teacher will plan and organize a workshop; open to all parents of ESL students; to encourage communication among ESL parents and the school.</t>
  </si>
  <si>
    <t>Dr. Seuss Day-Literacy event for the student body; District-level Administrators, parents, teachers, and students; to foster a love and appreciation of reading.</t>
  </si>
  <si>
    <t>College Week Contest (decorate door/bulletin board); k-6; raise awareness of importance of a college education.</t>
  </si>
  <si>
    <t>Career Day; parents, local business owners; invite professionals into the school to share life experiences and inspire students to achieve goals and a career path.</t>
  </si>
  <si>
    <t xml:space="preserve">The percentage of teachers who conducted turn-key professional development  was adjusted to 40% from the original projective of 50%.  This was deemed more attainable which is equivalent to approximately 1 teacher per grade level)  
The Waterford program was implemented in January rather than the anticipated month of September due to unexpected late arrival of computers.
The PBIS incentives for teachers and students were upgraded to motivate all constituents to achieve 100% participation. 
The "Lunch Bunch" program was created  to address  student behavior at lunch time and the lack of supervision by adults due to poor attendance of lunch monitors.
The goal for parental involvement was increased from 15 % to 20 % throughout the school year as a result of limited participation.
 </t>
  </si>
  <si>
    <t>Dr. Kenneth R. Hamilton</t>
  </si>
  <si>
    <t>Lesly Zamor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</si>
</sst>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409]mmmm\ d\,\ yyyy;@"/>
    <numFmt numFmtId="166" formatCode="0.0%"/>
  </numFmts>
  <fonts count="43"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i/>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310">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0" fontId="17" fillId="0" borderId="0" xfId="0" applyFont="1" applyAlignment="1">
      <alignmen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wrapText="1"/>
    </xf>
    <xf numFmtId="49" fontId="17" fillId="4" borderId="21" xfId="0" applyNumberFormat="1" applyFont="1" applyFill="1" applyBorder="1" applyAlignment="1">
      <alignment wrapText="1"/>
    </xf>
    <xf numFmtId="49" fontId="17" fillId="4" borderId="21" xfId="0" applyNumberFormat="1" applyFont="1" applyFill="1" applyBorder="1" applyAlignment="1">
      <alignment horizontal="left" wrapText="1"/>
    </xf>
    <xf numFmtId="0" fontId="17" fillId="4" borderId="21" xfId="0" applyFont="1" applyFill="1" applyBorder="1" applyAlignment="1">
      <alignment horizontal="left" vertical="top" wrapText="1"/>
    </xf>
    <xf numFmtId="0" fontId="16" fillId="7" borderId="21" xfId="0" applyFont="1" applyFill="1" applyBorder="1" applyAlignment="1">
      <alignment wrapText="1"/>
    </xf>
    <xf numFmtId="0" fontId="17" fillId="4" borderId="20" xfId="0" applyFont="1" applyFill="1" applyBorder="1" applyAlignment="1">
      <alignment horizontal="left" vertical="top" wrapText="1"/>
    </xf>
    <xf numFmtId="0" fontId="0" fillId="0" borderId="17" xfId="0" applyBorder="1" applyAlignment="1">
      <alignment wrapText="1"/>
    </xf>
    <xf numFmtId="0" fontId="0" fillId="0" borderId="19" xfId="0" applyBorder="1" applyAlignment="1">
      <alignment wrapText="1"/>
    </xf>
    <xf numFmtId="0" fontId="0" fillId="4" borderId="21" xfId="0" applyFont="1" applyFill="1" applyBorder="1" applyAlignment="1">
      <alignment horizontal="left" wrapText="1"/>
    </xf>
    <xf numFmtId="49" fontId="42" fillId="4" borderId="21" xfId="0" applyNumberFormat="1" applyFont="1" applyFill="1" applyBorder="1" applyAlignment="1">
      <alignment horizontal="left" wrapText="1"/>
    </xf>
    <xf numFmtId="0" fontId="0" fillId="4" borderId="21" xfId="0" applyFill="1" applyBorder="1" applyAlignment="1" applyProtection="1">
      <alignment horizontal="center" vertical="center"/>
    </xf>
    <xf numFmtId="0" fontId="0" fillId="4" borderId="21" xfId="0" applyFill="1" applyBorder="1" applyAlignment="1">
      <alignment horizontal="left" vertical="top" wrapText="1"/>
    </xf>
    <xf numFmtId="9" fontId="0" fillId="4" borderId="14" xfId="0" applyNumberFormat="1" applyFont="1" applyFill="1" applyBorder="1" applyAlignment="1">
      <alignment horizontal="center" vertical="center" wrapText="1"/>
    </xf>
    <xf numFmtId="166" fontId="0" fillId="4" borderId="14" xfId="0" applyNumberFormat="1" applyFont="1" applyFill="1" applyBorder="1" applyAlignment="1">
      <alignment horizontal="left" vertical="top" wrapText="1"/>
    </xf>
    <xf numFmtId="10" fontId="0" fillId="4" borderId="14" xfId="0" applyNumberFormat="1" applyFont="1" applyFill="1" applyBorder="1" applyAlignment="1">
      <alignment horizontal="center" vertical="center" wrapText="1"/>
    </xf>
    <xf numFmtId="16" fontId="0" fillId="4" borderId="21" xfId="0" applyNumberFormat="1" applyFont="1" applyFill="1" applyBorder="1" applyAlignment="1">
      <alignment horizontal="left" vertical="top" wrapText="1"/>
    </xf>
    <xf numFmtId="0" fontId="0" fillId="4" borderId="21" xfId="0" applyFont="1" applyFill="1" applyBorder="1" applyAlignment="1">
      <alignment horizontal="left" vertical="top" wrapText="1"/>
    </xf>
    <xf numFmtId="0" fontId="0" fillId="4" borderId="21" xfId="0" applyFill="1" applyBorder="1" applyAlignment="1">
      <alignment wrapText="1"/>
    </xf>
    <xf numFmtId="14" fontId="0" fillId="4" borderId="21" xfId="0" applyNumberFormat="1" applyFont="1" applyFill="1" applyBorder="1" applyAlignment="1">
      <alignment horizontal="left" vertical="top" wrapText="1"/>
    </xf>
    <xf numFmtId="17" fontId="0" fillId="4" borderId="21" xfId="0" applyNumberFormat="1" applyFont="1" applyFill="1" applyBorder="1" applyAlignment="1">
      <alignment horizontal="left" vertical="top" wrapText="1"/>
    </xf>
    <xf numFmtId="0" fontId="0" fillId="4" borderId="21" xfId="0" applyFill="1" applyBorder="1" applyAlignment="1">
      <alignment vertical="top" wrapText="1"/>
    </xf>
    <xf numFmtId="0" fontId="0" fillId="0" borderId="0" xfId="0" applyFont="1" applyAlignment="1">
      <alignment wrapText="1"/>
    </xf>
    <xf numFmtId="0" fontId="0" fillId="4" borderId="22" xfId="0" applyFont="1" applyFill="1" applyBorder="1" applyAlignment="1">
      <alignment horizontal="left" vertical="top" wrapText="1"/>
    </xf>
    <xf numFmtId="0" fontId="0" fillId="4" borderId="22" xfId="0" applyFill="1" applyBorder="1" applyAlignment="1">
      <alignment wrapText="1"/>
    </xf>
    <xf numFmtId="49" fontId="0" fillId="0" borderId="22" xfId="0" applyNumberFormat="1" applyFont="1" applyBorder="1" applyAlignment="1">
      <alignment vertical="top" wrapText="1"/>
    </xf>
    <xf numFmtId="16" fontId="0" fillId="4" borderId="22" xfId="0" applyNumberFormat="1" applyFont="1" applyFill="1" applyBorder="1" applyAlignment="1">
      <alignment horizontal="left" vertical="top" wrapText="1"/>
    </xf>
    <xf numFmtId="0" fontId="0" fillId="4" borderId="23" xfId="0" applyFont="1" applyFill="1" applyBorder="1" applyAlignment="1">
      <alignment horizontal="left" vertical="top" wrapText="1"/>
    </xf>
    <xf numFmtId="0" fontId="0" fillId="4" borderId="23" xfId="0" applyFill="1" applyBorder="1" applyAlignment="1">
      <alignment wrapText="1"/>
    </xf>
    <xf numFmtId="49" fontId="0" fillId="0" borderId="23" xfId="0" applyNumberFormat="1" applyFont="1" applyBorder="1" applyAlignment="1">
      <alignment vertical="top" wrapText="1"/>
    </xf>
    <xf numFmtId="17" fontId="0" fillId="4" borderId="24" xfId="0" applyNumberFormat="1" applyFont="1" applyFill="1" applyBorder="1" applyAlignment="1">
      <alignment horizontal="left" vertical="top" wrapText="1"/>
    </xf>
    <xf numFmtId="0" fontId="0" fillId="4" borderId="24" xfId="0" applyFill="1" applyBorder="1" applyAlignment="1">
      <alignment wrapText="1"/>
    </xf>
    <xf numFmtId="49" fontId="0" fillId="0" borderId="24" xfId="0" applyNumberFormat="1" applyFont="1" applyBorder="1" applyAlignment="1">
      <alignment vertical="top" wrapText="1"/>
    </xf>
    <xf numFmtId="49" fontId="42" fillId="4" borderId="1" xfId="0" applyNumberFormat="1" applyFont="1" applyFill="1" applyBorder="1" applyAlignment="1">
      <alignment horizontal="left" wrapText="1"/>
    </xf>
    <xf numFmtId="0" fontId="0" fillId="4" borderId="1" xfId="0" applyFont="1" applyFill="1" applyBorder="1" applyAlignment="1">
      <alignment horizontal="left" wrapText="1"/>
    </xf>
    <xf numFmtId="0" fontId="24" fillId="4" borderId="20" xfId="0" applyFont="1" applyFill="1" applyBorder="1" applyAlignment="1">
      <alignment horizontal="center" vertical="center" wrapText="1"/>
    </xf>
    <xf numFmtId="0" fontId="24" fillId="4" borderId="19" xfId="0" applyFont="1" applyFill="1" applyBorder="1" applyAlignment="1">
      <alignment horizontal="center" vertical="center" wrapText="1"/>
    </xf>
    <xf numFmtId="165" fontId="0" fillId="4" borderId="1" xfId="0" applyNumberFormat="1" applyFont="1" applyFill="1" applyBorder="1" applyAlignment="1">
      <alignment horizontal="center" wrapText="1"/>
    </xf>
    <xf numFmtId="17" fontId="0" fillId="4" borderId="25" xfId="0" applyNumberFormat="1" applyFont="1" applyFill="1" applyBorder="1" applyAlignment="1">
      <alignment horizontal="left" vertical="top" wrapText="1"/>
    </xf>
    <xf numFmtId="0" fontId="0" fillId="4" borderId="25" xfId="0" applyFill="1" applyBorder="1" applyAlignment="1">
      <alignment wrapText="1"/>
    </xf>
    <xf numFmtId="49" fontId="0" fillId="0" borderId="25" xfId="0" applyNumberFormat="1" applyFont="1" applyBorder="1" applyAlignment="1">
      <alignment vertical="top" wrapText="1"/>
    </xf>
    <xf numFmtId="16" fontId="0" fillId="4" borderId="25" xfId="0" applyNumberFormat="1" applyFont="1" applyFill="1" applyBorder="1" applyAlignment="1">
      <alignment horizontal="left" vertical="top"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0" fillId="4" borderId="20" xfId="0" applyFont="1" applyFill="1" applyBorder="1" applyAlignment="1">
      <alignment horizontal="left" wrapText="1"/>
    </xf>
    <xf numFmtId="0" fontId="0" fillId="4" borderId="19" xfId="0" applyFont="1" applyFill="1" applyBorder="1" applyAlignment="1">
      <alignment horizontal="left" wrapText="1"/>
    </xf>
    <xf numFmtId="0" fontId="16" fillId="9" borderId="14" xfId="0" applyFont="1" applyFill="1" applyBorder="1" applyAlignment="1">
      <alignment horizontal="left" wrapText="1"/>
    </xf>
    <xf numFmtId="0" fontId="17" fillId="9" borderId="14" xfId="0" applyFont="1" applyFill="1" applyBorder="1" applyAlignment="1">
      <alignment horizontal="left"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29" fillId="0" borderId="0" xfId="0" applyFont="1" applyAlignment="1">
      <alignment horizontal="center" wrapText="1"/>
    </xf>
    <xf numFmtId="0" fontId="25" fillId="0" borderId="0" xfId="0" applyFont="1" applyAlignment="1">
      <alignmen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9" fontId="24" fillId="4" borderId="15" xfId="0" applyNumberFormat="1" applyFont="1" applyFill="1" applyBorder="1" applyAlignment="1">
      <alignment horizontal="center" vertical="center" wrapText="1"/>
    </xf>
    <xf numFmtId="0" fontId="24" fillId="4" borderId="20" xfId="0" applyFont="1" applyFill="1" applyBorder="1" applyAlignment="1">
      <alignment horizontal="center" vertical="center" wrapText="1"/>
    </xf>
    <xf numFmtId="0" fontId="24" fillId="4" borderId="19" xfId="0" applyFont="1" applyFill="1" applyBorder="1" applyAlignment="1">
      <alignment horizontal="center" vertical="center" wrapText="1"/>
    </xf>
    <xf numFmtId="0" fontId="0" fillId="3" borderId="20" xfId="0" applyFont="1" applyFill="1" applyBorder="1" applyAlignment="1">
      <alignment horizontal="left" wrapText="1"/>
    </xf>
    <xf numFmtId="0" fontId="0" fillId="3" borderId="19" xfId="0" applyFont="1" applyFill="1" applyBorder="1" applyAlignment="1">
      <alignment horizontal="left"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0" fillId="3" borderId="1" xfId="0" applyFont="1" applyFill="1" applyBorder="1" applyAlignment="1">
      <alignment horizontal="left" wrapText="1"/>
    </xf>
    <xf numFmtId="0" fontId="0" fillId="0" borderId="1" xfId="0" applyBorder="1" applyAlignment="1">
      <alignmen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24" fillId="4" borderId="1" xfId="0" applyFont="1" applyFill="1" applyBorder="1" applyAlignment="1">
      <alignment horizontal="center" vertical="center" wrapText="1"/>
    </xf>
    <xf numFmtId="0" fontId="0" fillId="3" borderId="3" xfId="0" applyFont="1" applyFill="1" applyBorder="1" applyAlignment="1">
      <alignment horizontal="left" wrapText="1"/>
    </xf>
    <xf numFmtId="0" fontId="0" fillId="0" borderId="2" xfId="0" applyBorder="1" applyAlignment="1">
      <alignment wrapText="1"/>
    </xf>
    <xf numFmtId="0" fontId="0" fillId="0" borderId="8" xfId="0" applyBorder="1" applyAlignment="1">
      <alignment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xf numFmtId="14" fontId="17" fillId="4" borderId="1" xfId="0" applyNumberFormat="1" applyFont="1" applyFill="1" applyBorder="1" applyAlignment="1">
      <alignment horizontal="left" vertical="top" wrapText="1"/>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revisionHeaders" Target="revisions/revisionHeader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usernames" Target="revisions/userNam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revisions/_rels/revisionHeaders.xml.rels><?xml version="1.0" encoding="UTF-8" standalone="yes"?>
<Relationships xmlns="http://schemas.openxmlformats.org/package/2006/relationships"><Relationship Id="rId39" Type="http://schemas.openxmlformats.org/officeDocument/2006/relationships/revisionLog" Target="NULL"/><Relationship Id="rId51" Type="http://schemas.openxmlformats.org/officeDocument/2006/relationships/revisionLog" Target="NULL"/><Relationship Id="rId42" Type="http://schemas.openxmlformats.org/officeDocument/2006/relationships/revisionLog" Target="NULL"/><Relationship Id="rId47" Type="http://schemas.openxmlformats.org/officeDocument/2006/relationships/revisionLog" Target="NULL"/><Relationship Id="rId50" Type="http://schemas.openxmlformats.org/officeDocument/2006/relationships/revisionLog" Target="NULL"/><Relationship Id="rId55" Type="http://schemas.openxmlformats.org/officeDocument/2006/relationships/revisionLog" Target="revisionLog20.xml"/><Relationship Id="rId38" Type="http://schemas.openxmlformats.org/officeDocument/2006/relationships/revisionLog" Target="NULL"/><Relationship Id="rId46" Type="http://schemas.openxmlformats.org/officeDocument/2006/relationships/revisionLog" Target="NULL"/><Relationship Id="rId41" Type="http://schemas.openxmlformats.org/officeDocument/2006/relationships/revisionLog" Target="NULL"/><Relationship Id="rId54" Type="http://schemas.openxmlformats.org/officeDocument/2006/relationships/revisionLog" Target="NULL"/><Relationship Id="rId37" Type="http://schemas.openxmlformats.org/officeDocument/2006/relationships/revisionLog" Target="NULL"/><Relationship Id="rId40" Type="http://schemas.openxmlformats.org/officeDocument/2006/relationships/revisionLog" Target="NULL"/><Relationship Id="rId45" Type="http://schemas.openxmlformats.org/officeDocument/2006/relationships/revisionLog" Target="NULL"/><Relationship Id="rId53" Type="http://schemas.openxmlformats.org/officeDocument/2006/relationships/revisionLog" Target="NULL"/><Relationship Id="rId36" Type="http://schemas.openxmlformats.org/officeDocument/2006/relationships/revisionLog" Target="NULL"/><Relationship Id="rId49" Type="http://schemas.openxmlformats.org/officeDocument/2006/relationships/revisionLog" Target="NULL"/><Relationship Id="rId57" Type="http://schemas.openxmlformats.org/officeDocument/2006/relationships/revisionLog" Target="revisionLog2.xml"/><Relationship Id="rId44" Type="http://schemas.openxmlformats.org/officeDocument/2006/relationships/revisionLog" Target="NULL"/><Relationship Id="rId52" Type="http://schemas.openxmlformats.org/officeDocument/2006/relationships/revisionLog" Target="NULL"/><Relationship Id="rId48" Type="http://schemas.openxmlformats.org/officeDocument/2006/relationships/revisionLog" Target="NULL"/><Relationship Id="rId43" Type="http://schemas.openxmlformats.org/officeDocument/2006/relationships/revisionLog" Target="NULL"/><Relationship Id="rId56"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2F07F9D-90E0-4D05-AAEB-9DCF6ECBBF21}" diskRevisions="1" revisionId="1317" version="2">
  <header guid="{A1E8E6D7-9253-47D6-91D3-A74119EA04E5}" dateTime="2017-05-10T14:31:13" maxSheetId="18" userName="Windows User" r:id="rId36" minRId="642" maxRId="739">
    <sheetIdMap count="17">
      <sheetId val="1"/>
      <sheetId val="2"/>
      <sheetId val="3"/>
      <sheetId val="4"/>
      <sheetId val="5"/>
      <sheetId val="17"/>
      <sheetId val="6"/>
      <sheetId val="16"/>
      <sheetId val="7"/>
      <sheetId val="8"/>
      <sheetId val="9"/>
      <sheetId val="10"/>
      <sheetId val="11"/>
      <sheetId val="12"/>
      <sheetId val="13"/>
      <sheetId val="14"/>
      <sheetId val="15"/>
    </sheetIdMap>
  </header>
  <header guid="{8CAD5C39-AE33-44A1-866E-721EE448FE0A}" dateTime="2017-05-10T14:58:18" maxSheetId="18" userName="Windows User" r:id="rId37" minRId="740" maxRId="741">
    <sheetIdMap count="17">
      <sheetId val="1"/>
      <sheetId val="2"/>
      <sheetId val="3"/>
      <sheetId val="4"/>
      <sheetId val="5"/>
      <sheetId val="17"/>
      <sheetId val="6"/>
      <sheetId val="16"/>
      <sheetId val="7"/>
      <sheetId val="8"/>
      <sheetId val="9"/>
      <sheetId val="10"/>
      <sheetId val="11"/>
      <sheetId val="12"/>
      <sheetId val="13"/>
      <sheetId val="14"/>
      <sheetId val="15"/>
    </sheetIdMap>
  </header>
  <header guid="{2814E7B6-F5D0-4B85-98E3-D4968AB7DD6F}" dateTime="2017-05-18T13:25:43" maxSheetId="18" userName="Windows User" r:id="rId38" minRId="742" maxRId="748">
    <sheetIdMap count="17">
      <sheetId val="1"/>
      <sheetId val="2"/>
      <sheetId val="3"/>
      <sheetId val="4"/>
      <sheetId val="5"/>
      <sheetId val="17"/>
      <sheetId val="6"/>
      <sheetId val="16"/>
      <sheetId val="7"/>
      <sheetId val="8"/>
      <sheetId val="9"/>
      <sheetId val="10"/>
      <sheetId val="11"/>
      <sheetId val="12"/>
      <sheetId val="13"/>
      <sheetId val="14"/>
      <sheetId val="15"/>
    </sheetIdMap>
  </header>
  <header guid="{A1CBD179-037A-46CB-8F12-D8DEBEE1AA37}" dateTime="2017-05-18T14:31:41" maxSheetId="18" userName="Windows User" r:id="rId39" minRId="769" maxRId="931">
    <sheetIdMap count="17">
      <sheetId val="1"/>
      <sheetId val="2"/>
      <sheetId val="3"/>
      <sheetId val="4"/>
      <sheetId val="5"/>
      <sheetId val="17"/>
      <sheetId val="6"/>
      <sheetId val="16"/>
      <sheetId val="7"/>
      <sheetId val="8"/>
      <sheetId val="9"/>
      <sheetId val="10"/>
      <sheetId val="11"/>
      <sheetId val="12"/>
      <sheetId val="13"/>
      <sheetId val="14"/>
      <sheetId val="15"/>
    </sheetIdMap>
  </header>
  <header guid="{FB1D3D2A-CD6C-4C20-87AC-6B5F806431A7}" dateTime="2017-05-22T15:38:12" maxSheetId="18" userName="Windows User" r:id="rId40" minRId="952" maxRId="957">
    <sheetIdMap count="17">
      <sheetId val="1"/>
      <sheetId val="2"/>
      <sheetId val="3"/>
      <sheetId val="4"/>
      <sheetId val="5"/>
      <sheetId val="17"/>
      <sheetId val="6"/>
      <sheetId val="16"/>
      <sheetId val="7"/>
      <sheetId val="8"/>
      <sheetId val="9"/>
      <sheetId val="10"/>
      <sheetId val="11"/>
      <sheetId val="12"/>
      <sheetId val="13"/>
      <sheetId val="14"/>
      <sheetId val="15"/>
    </sheetIdMap>
  </header>
  <header guid="{05AF1115-5514-422F-B93A-B9BEABE4CF7E}" dateTime="2017-05-22T15:55:33" maxSheetId="18" userName="Windows User" r:id="rId41" minRId="958" maxRId="962">
    <sheetIdMap count="17">
      <sheetId val="1"/>
      <sheetId val="2"/>
      <sheetId val="3"/>
      <sheetId val="4"/>
      <sheetId val="5"/>
      <sheetId val="17"/>
      <sheetId val="6"/>
      <sheetId val="16"/>
      <sheetId val="7"/>
      <sheetId val="8"/>
      <sheetId val="9"/>
      <sheetId val="10"/>
      <sheetId val="11"/>
      <sheetId val="12"/>
      <sheetId val="13"/>
      <sheetId val="14"/>
      <sheetId val="15"/>
    </sheetIdMap>
  </header>
  <header guid="{F3E6A7BA-5D5F-48A3-8CC1-E275A6237335}" dateTime="2017-05-22T16:13:01" maxSheetId="18" userName="Windows User" r:id="rId42" minRId="983" maxRId="1004">
    <sheetIdMap count="17">
      <sheetId val="1"/>
      <sheetId val="2"/>
      <sheetId val="3"/>
      <sheetId val="4"/>
      <sheetId val="5"/>
      <sheetId val="17"/>
      <sheetId val="6"/>
      <sheetId val="16"/>
      <sheetId val="7"/>
      <sheetId val="8"/>
      <sheetId val="9"/>
      <sheetId val="10"/>
      <sheetId val="11"/>
      <sheetId val="12"/>
      <sheetId val="13"/>
      <sheetId val="14"/>
      <sheetId val="15"/>
    </sheetIdMap>
  </header>
  <header guid="{B050A610-A215-4A48-8D84-3D83BE5BDD77}" dateTime="2017-05-22T16:15:50" maxSheetId="18" userName="Windows User" r:id="rId43" minRId="1025">
    <sheetIdMap count="17">
      <sheetId val="1"/>
      <sheetId val="2"/>
      <sheetId val="3"/>
      <sheetId val="4"/>
      <sheetId val="5"/>
      <sheetId val="17"/>
      <sheetId val="6"/>
      <sheetId val="16"/>
      <sheetId val="7"/>
      <sheetId val="8"/>
      <sheetId val="9"/>
      <sheetId val="10"/>
      <sheetId val="11"/>
      <sheetId val="12"/>
      <sheetId val="13"/>
      <sheetId val="14"/>
      <sheetId val="15"/>
    </sheetIdMap>
  </header>
  <header guid="{8865BE41-F0D9-46CF-A789-A1AA9CB5438C}" dateTime="2017-05-23T11:16:13" maxSheetId="18" userName="Windows User" r:id="rId44" minRId="1026" maxRId="1061">
    <sheetIdMap count="17">
      <sheetId val="1"/>
      <sheetId val="2"/>
      <sheetId val="3"/>
      <sheetId val="4"/>
      <sheetId val="5"/>
      <sheetId val="17"/>
      <sheetId val="6"/>
      <sheetId val="16"/>
      <sheetId val="7"/>
      <sheetId val="8"/>
      <sheetId val="9"/>
      <sheetId val="10"/>
      <sheetId val="11"/>
      <sheetId val="12"/>
      <sheetId val="13"/>
      <sheetId val="14"/>
      <sheetId val="15"/>
    </sheetIdMap>
  </header>
  <header guid="{F7D44337-4F27-43A7-A0B0-F95410E3AC2B}" dateTime="2017-05-23T13:21:49" maxSheetId="18" userName="Windows User" r:id="rId45" minRId="1082" maxRId="1092">
    <sheetIdMap count="17">
      <sheetId val="1"/>
      <sheetId val="2"/>
      <sheetId val="3"/>
      <sheetId val="4"/>
      <sheetId val="5"/>
      <sheetId val="17"/>
      <sheetId val="6"/>
      <sheetId val="16"/>
      <sheetId val="7"/>
      <sheetId val="8"/>
      <sheetId val="9"/>
      <sheetId val="10"/>
      <sheetId val="11"/>
      <sheetId val="12"/>
      <sheetId val="13"/>
      <sheetId val="14"/>
      <sheetId val="15"/>
    </sheetIdMap>
  </header>
  <header guid="{0EBCECE6-CB23-4C2E-9967-9C310B5D9F3E}" dateTime="2017-05-23T13:28:49" maxSheetId="18" userName="Windows User" r:id="rId46" minRId="1093">
    <sheetIdMap count="17">
      <sheetId val="1"/>
      <sheetId val="2"/>
      <sheetId val="3"/>
      <sheetId val="4"/>
      <sheetId val="5"/>
      <sheetId val="17"/>
      <sheetId val="6"/>
      <sheetId val="16"/>
      <sheetId val="7"/>
      <sheetId val="8"/>
      <sheetId val="9"/>
      <sheetId val="10"/>
      <sheetId val="11"/>
      <sheetId val="12"/>
      <sheetId val="13"/>
      <sheetId val="14"/>
      <sheetId val="15"/>
    </sheetIdMap>
  </header>
  <header guid="{AC474B56-C419-4043-B62D-83BD3CC464FE}" dateTime="2017-05-24T15:24:52" maxSheetId="18" userName="Windows User" r:id="rId47" minRId="1094" maxRId="1097">
    <sheetIdMap count="17">
      <sheetId val="1"/>
      <sheetId val="2"/>
      <sheetId val="3"/>
      <sheetId val="4"/>
      <sheetId val="5"/>
      <sheetId val="17"/>
      <sheetId val="6"/>
      <sheetId val="16"/>
      <sheetId val="7"/>
      <sheetId val="8"/>
      <sheetId val="9"/>
      <sheetId val="10"/>
      <sheetId val="11"/>
      <sheetId val="12"/>
      <sheetId val="13"/>
      <sheetId val="14"/>
      <sheetId val="15"/>
    </sheetIdMap>
  </header>
  <header guid="{DD187AB1-9961-4001-92D6-828071115223}" dateTime="2017-05-24T16:25:10" maxSheetId="18" userName="Windows User" r:id="rId48" minRId="1098" maxRId="1106">
    <sheetIdMap count="17">
      <sheetId val="1"/>
      <sheetId val="2"/>
      <sheetId val="3"/>
      <sheetId val="4"/>
      <sheetId val="5"/>
      <sheetId val="17"/>
      <sheetId val="6"/>
      <sheetId val="16"/>
      <sheetId val="7"/>
      <sheetId val="8"/>
      <sheetId val="9"/>
      <sheetId val="10"/>
      <sheetId val="11"/>
      <sheetId val="12"/>
      <sheetId val="13"/>
      <sheetId val="14"/>
      <sheetId val="15"/>
    </sheetIdMap>
  </header>
  <header guid="{093E571E-3F91-4D0B-8E95-C80655189831}" dateTime="2017-05-25T15:54:39" maxSheetId="18" userName="Windows User" r:id="rId49" minRId="1127" maxRId="1130">
    <sheetIdMap count="17">
      <sheetId val="1"/>
      <sheetId val="2"/>
      <sheetId val="3"/>
      <sheetId val="4"/>
      <sheetId val="5"/>
      <sheetId val="17"/>
      <sheetId val="6"/>
      <sheetId val="16"/>
      <sheetId val="7"/>
      <sheetId val="8"/>
      <sheetId val="9"/>
      <sheetId val="10"/>
      <sheetId val="11"/>
      <sheetId val="12"/>
      <sheetId val="13"/>
      <sheetId val="14"/>
      <sheetId val="15"/>
    </sheetIdMap>
  </header>
  <header guid="{7A96F43C-0A8D-4E30-93E8-E278573BCF49}" dateTime="2017-05-25T16:29:26" maxSheetId="18" userName="Windows User" r:id="rId50" minRId="1151" maxRId="1161">
    <sheetIdMap count="17">
      <sheetId val="1"/>
      <sheetId val="2"/>
      <sheetId val="3"/>
      <sheetId val="4"/>
      <sheetId val="5"/>
      <sheetId val="17"/>
      <sheetId val="6"/>
      <sheetId val="16"/>
      <sheetId val="7"/>
      <sheetId val="8"/>
      <sheetId val="9"/>
      <sheetId val="10"/>
      <sheetId val="11"/>
      <sheetId val="12"/>
      <sheetId val="13"/>
      <sheetId val="14"/>
      <sheetId val="15"/>
    </sheetIdMap>
  </header>
  <header guid="{EC0EA382-FAB0-4AA8-833E-3CE1B3BD1A6E}" dateTime="2017-06-02T13:16:47" maxSheetId="18" userName="Windows User" r:id="rId51" minRId="1182" maxRId="1217">
    <sheetIdMap count="17">
      <sheetId val="1"/>
      <sheetId val="2"/>
      <sheetId val="3"/>
      <sheetId val="4"/>
      <sheetId val="5"/>
      <sheetId val="17"/>
      <sheetId val="6"/>
      <sheetId val="16"/>
      <sheetId val="7"/>
      <sheetId val="8"/>
      <sheetId val="9"/>
      <sheetId val="10"/>
      <sheetId val="11"/>
      <sheetId val="12"/>
      <sheetId val="13"/>
      <sheetId val="14"/>
      <sheetId val="15"/>
    </sheetIdMap>
  </header>
  <header guid="{04B98BA9-317B-422A-A7AB-BC6DEA798B80}" dateTime="2017-06-06T13:07:17" maxSheetId="18" userName="Windows User" r:id="rId52" minRId="1218" maxRId="1222">
    <sheetIdMap count="17">
      <sheetId val="1"/>
      <sheetId val="2"/>
      <sheetId val="3"/>
      <sheetId val="4"/>
      <sheetId val="5"/>
      <sheetId val="17"/>
      <sheetId val="6"/>
      <sheetId val="16"/>
      <sheetId val="7"/>
      <sheetId val="8"/>
      <sheetId val="9"/>
      <sheetId val="10"/>
      <sheetId val="11"/>
      <sheetId val="12"/>
      <sheetId val="13"/>
      <sheetId val="14"/>
      <sheetId val="15"/>
    </sheetIdMap>
  </header>
  <header guid="{AF6818DF-462F-4764-A818-334F6492D16F}" dateTime="2017-06-06T13:16:57" maxSheetId="18" userName="Windows User" r:id="rId53" minRId="1223" maxRId="1225">
    <sheetIdMap count="17">
      <sheetId val="1"/>
      <sheetId val="2"/>
      <sheetId val="3"/>
      <sheetId val="4"/>
      <sheetId val="5"/>
      <sheetId val="17"/>
      <sheetId val="6"/>
      <sheetId val="16"/>
      <sheetId val="7"/>
      <sheetId val="8"/>
      <sheetId val="9"/>
      <sheetId val="10"/>
      <sheetId val="11"/>
      <sheetId val="12"/>
      <sheetId val="13"/>
      <sheetId val="14"/>
      <sheetId val="15"/>
    </sheetIdMap>
  </header>
  <header guid="{54857D33-607D-46B8-A752-704D8DF57314}" dateTime="2017-06-06T13:20:00" maxSheetId="18" userName="Windows User" r:id="rId54" minRId="1226" maxRId="1231">
    <sheetIdMap count="17">
      <sheetId val="1"/>
      <sheetId val="2"/>
      <sheetId val="3"/>
      <sheetId val="4"/>
      <sheetId val="5"/>
      <sheetId val="17"/>
      <sheetId val="6"/>
      <sheetId val="16"/>
      <sheetId val="7"/>
      <sheetId val="8"/>
      <sheetId val="9"/>
      <sheetId val="10"/>
      <sheetId val="11"/>
      <sheetId val="12"/>
      <sheetId val="13"/>
      <sheetId val="14"/>
      <sheetId val="15"/>
    </sheetIdMap>
  </header>
  <header guid="{36D10B34-F204-4C87-9684-442A7BB4412E}" dateTime="2017-06-06T16:22:06" maxSheetId="18" userName="Windows User" r:id="rId55" minRId="1232" maxRId="1272">
    <sheetIdMap count="17">
      <sheetId val="1"/>
      <sheetId val="2"/>
      <sheetId val="3"/>
      <sheetId val="4"/>
      <sheetId val="5"/>
      <sheetId val="17"/>
      <sheetId val="6"/>
      <sheetId val="16"/>
      <sheetId val="7"/>
      <sheetId val="8"/>
      <sheetId val="9"/>
      <sheetId val="10"/>
      <sheetId val="11"/>
      <sheetId val="12"/>
      <sheetId val="13"/>
      <sheetId val="14"/>
      <sheetId val="15"/>
    </sheetIdMap>
  </header>
  <header guid="{A5F0C4B7-5D94-40F4-93EB-4F36463D67C5}" dateTime="2017-06-07T12:53:56" maxSheetId="18" userName="Windows User" r:id="rId56" minRId="1273">
    <sheetIdMap count="17">
      <sheetId val="1"/>
      <sheetId val="2"/>
      <sheetId val="3"/>
      <sheetId val="4"/>
      <sheetId val="5"/>
      <sheetId val="17"/>
      <sheetId val="6"/>
      <sheetId val="16"/>
      <sheetId val="7"/>
      <sheetId val="8"/>
      <sheetId val="9"/>
      <sheetId val="10"/>
      <sheetId val="11"/>
      <sheetId val="12"/>
      <sheetId val="13"/>
      <sheetId val="14"/>
      <sheetId val="15"/>
    </sheetIdMap>
  </header>
  <header guid="{02F07F9D-90E0-4D05-AAEB-9DCF6ECBBF21}" dateTime="2017-06-08T07:19:04" maxSheetId="18" userName="Windows User" r:id="rId57" minRId="1294" maxRId="1297">
    <sheetIdMap count="17">
      <sheetId val="1"/>
      <sheetId val="2"/>
      <sheetId val="3"/>
      <sheetId val="4"/>
      <sheetId val="5"/>
      <sheetId val="17"/>
      <sheetId val="6"/>
      <sheetId val="16"/>
      <sheetId val="7"/>
      <sheetId val="8"/>
      <sheetId val="9"/>
      <sheetId val="10"/>
      <sheetId val="11"/>
      <sheetId val="12"/>
      <sheetId val="13"/>
      <sheetId val="14"/>
      <sheetId val="1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3" sId="5">
    <nc r="C51" t="inlineStr">
      <is>
        <t xml:space="preserve">The percentage of teachers who conducted turn-key professional development  was adjusted to 40% from the original projective of 50%.  This was deemed more attainable which is equivalent to approximately 1 teacher per grade level)  
The Waterford program was implemented in January rather than the anticipated month of September due to unexpected late arrival of computers.
The PBIS incentives for teachers and students were upgraded to motivate all constituents to achieve 100% participation. 
The "Lunch Bunch" program was created  to address  student behavior at lunch time and the lack of supervision by adults due to poor attendance of lunch monitors.
The goal for parental involvement was increased from 15 % to 20 % throughout the school year as a result of limited participation.
 </t>
      </is>
    </nc>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2'!$B$1:$D$25</formula>
    <oldFormula>'Tenet 2'!$B$1:$D$25</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4'!$B$1:$D$29</formula>
    <oldFormula>'Tenet 4'!$B$1:$D$29</oldFormula>
  </rdn>
  <rdn rId="0" localSheetId="12" customView="1" name="Z_C0736EDE_B647_460A_AF7D_0FC5B36FDE49_.wvu.PrintArea" hidden="1" oldHidden="1">
    <formula>'Tenet 5'!$B$1:$D$26</formula>
    <oldFormula>'Tenet 5'!$B$1:$D$26</oldFormula>
  </rdn>
  <rdn rId="0" localSheetId="13" customView="1" name="Z_C0736EDE_B647_460A_AF7D_0FC5B36FDE49_.wvu.PrintArea" hidden="1" oldHidden="1">
    <formula>'Tenet 6'!$B$1:$D$27</formula>
    <oldFormula>'Tenet 6'!$B$1:$D$27</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4" sId="1">
    <nc r="D20" t="inlineStr">
      <is>
        <t>Dr. Kenneth R. Hamilton</t>
      </is>
    </nc>
  </rcc>
  <rcc rId="1295" sId="1" odxf="1" dxf="1" numFmtId="19">
    <nc r="E20">
      <v>42917</v>
    </nc>
    <odxf>
      <numFmt numFmtId="0" formatCode="General"/>
    </odxf>
    <ndxf>
      <numFmt numFmtId="19" formatCode="m/d/yyyy"/>
    </ndxf>
  </rcc>
  <rcc rId="1296" sId="1" odxf="1" dxf="1" numFmtId="19">
    <nc r="E21">
      <v>42917</v>
    </nc>
    <odxf>
      <numFmt numFmtId="0" formatCode="General"/>
    </odxf>
    <ndxf>
      <numFmt numFmtId="19" formatCode="m/d/yyyy"/>
    </ndxf>
  </rcc>
  <rcc rId="1297" sId="1">
    <nc r="D21" t="inlineStr">
      <is>
        <t>Lesly Zamor</t>
      </is>
    </nc>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2'!$B$1:$D$25</formula>
    <oldFormula>'Tenet 2'!$B$1:$D$25</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4'!$B$1:$D$29</formula>
    <oldFormula>'Tenet 4'!$B$1:$D$29</oldFormula>
  </rdn>
  <rdn rId="0" localSheetId="12" customView="1" name="Z_C0736EDE_B647_460A_AF7D_0FC5B36FDE49_.wvu.PrintArea" hidden="1" oldHidden="1">
    <formula>'Tenet 5'!$B$1:$D$26</formula>
    <oldFormula>'Tenet 5'!$B$1:$D$26</oldFormula>
  </rdn>
  <rdn rId="0" localSheetId="13" customView="1" name="Z_C0736EDE_B647_460A_AF7D_0FC5B36FDE49_.wvu.PrintArea" hidden="1" oldHidden="1">
    <formula>'Tenet 6'!$B$1:$D$27</formula>
    <oldFormula>'Tenet 6'!$B$1:$D$27</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32" sId="5">
    <oc r="C71" t="inlineStr">
      <is>
        <t xml:space="preserve">• Behavioral concerns during transitions and non-academic areas
• Low parental involvement at workshops and PTA meetings
• Teacher attendance and lack of qualified substitute coverage
• Student attendance and tardiness
• Lack of qualified substitute coverage
• Need for additional supervisor (Assistant Principal)
• Delay in structure of the day due to Breakfast in Classroom
• Inconsistencies with RTI protocol
</t>
      </is>
    </oc>
    <nc r="C71" t="inlineStr">
      <is>
        <t xml:space="preserve">• Behavioral concerns during transitions and non-academic areas
• Low parental involvement at workshops and PTA meetings
• Teacher attendance
• Student attendance and tardiness
• Lack of qualified substitute coverage
• Need for additional supervisor (Assistant Principal)
• Delay in structure of the day due to Breakfast in Classroom
• Inconsistencies with RTI protocol
</t>
      </is>
    </nc>
  </rcc>
  <rcc rId="1233" sId="9">
    <oc r="D16" t="inlineStr">
      <is>
        <t>District led training on district-led training on Journeys reading program (grades 3-5).</t>
      </is>
    </oc>
    <nc r="D16" t="inlineStr">
      <is>
        <t>District led training on Journeys reading program (grades 3-5).</t>
      </is>
    </nc>
  </rcc>
  <rcc rId="1234" sId="9">
    <oc r="D17" t="inlineStr">
      <is>
        <t>District led training on district-led training on math enVisions (grades 3-6).</t>
      </is>
    </oc>
    <nc r="D17" t="inlineStr">
      <is>
        <t>District led training on math enVisions (grades 3-6).</t>
      </is>
    </nc>
  </rcc>
  <rcc rId="1235" sId="9">
    <oc r="D18" t="inlineStr">
      <is>
        <t>Administer i-Ready (weekly), DIBELS (weekly), benchmark assessments (3 times per year), and progress monitoring (monthly), Waterford (weekly), Quick Reads (4 times per week), Raz Kids (in literacy work stations), Leveled Literacy Intervention (4 times per week); teachers and specialists; to collect and evaluate learning outcomes to differentiate instruction.</t>
      </is>
    </oc>
    <nc r="D18" t="inlineStr">
      <is>
        <t>Administer i-Ready (weekly), DIBELS (weekly), benchmark assessments (3 times per year), and progress monitoring (monthly), Waterford (weekly), Quick Reads (2-3 times per week), Raz Kids (in literacy work stations), Leveled Literacy Intervention (4 times per week); teachers and specialists; to collect and evaluate learning outcomes to differentiate instruction.</t>
      </is>
    </nc>
  </rcc>
  <rcc rId="1236" sId="10">
    <oc r="D7" t="inlineStr">
      <is>
        <t xml:space="preserve">Increase collaboration within and across grades and subjects amongst teachers through bi-weekly professional learning communities (PLCs) and SCEP meetings, to analyze the data, identify achievement gaps within grade levels, demographics and reinforce academic rigor. </t>
      </is>
    </oc>
    <nc r="D7" t="inlineStr">
      <is>
        <t xml:space="preserve">Increase collaboration within and across grades and subjects amongst teachers through bi-weekly professional learning communities (PLCs) and SCEP meetings, to analyze the data, identify achievement gaps within grade levels, and reinforce academic rigor. </t>
      </is>
    </nc>
  </rcc>
  <rcc rId="1237" sId="10">
    <oc r="D10" t="inlineStr">
      <is>
        <t xml:space="preserve">a. A representative from each PLC meeting will complete a summary of the outcomes of the meeting as well as the next steps to be taken and submit to School Building Administrator.  
b. Professional Development will be tracked by each teachers' My Learning Plan and through the Office of Curriculum and Instruction.
c. Reflection sheets will be required following intra and intervisitations to track teachers' participation.  This will be utilized by administrators and reading specialists to monitor progress. 
d. Teacher attendance at Professional Development
</t>
      </is>
    </oc>
    <nc r="D10" t="inlineStr">
      <is>
        <t xml:space="preserve">a. A representative from each PLC meeting will complete a summary of the outcomes of the meeting, as well as the next steps to be taken and submit to School Building Administrator.  
b. Professional Development will be tracked by each teachers' My Learning Plan and through the Office of Curriculum and Instruction.
c. Reflection sheets will be required following intra and inter-visitations to track teachers' participation.  This will be utilized by administrators and reading specialists to monitor progress. 
d. Teacher attendance at Professional Development.
</t>
      </is>
    </nc>
  </rcc>
  <rcc rId="1238" sId="10">
    <oc r="D13" t="inlineStr">
      <is>
        <t xml:space="preserve">All teachers will attend at least 8 professional development and workshops in the areas of literacy, mathematics, and CCLS; to  hone their skills in the areas of literacy, mathematics, CCLS, and effective teaching practices.
</t>
      </is>
    </oc>
    <nc r="D13" t="inlineStr">
      <is>
        <t xml:space="preserve">All teachers will attend at least 8 professional development and workshops in the areas of literacy, mathematics, technology, and CCLS; to  hone their skills in the areas of literacy, mathematics, technology, CCLS, and effective teaching practices.
</t>
      </is>
    </nc>
  </rcc>
  <rcc rId="1239" sId="10">
    <oc r="D17" t="inlineStr">
      <is>
        <t>Host Tony Stead workshops for 4 schools;  staff will participate; 6 days for grades 2-6; to improve the quality of research and writing.</t>
      </is>
    </oc>
    <nc r="D17" t="inlineStr">
      <is>
        <t>Host Tony Stead workshops for 4 schools;  staff will participate; 6 days for grades K-6; to improve the quality of research and writing.</t>
      </is>
    </nc>
  </rcc>
  <rcc rId="1240" sId="11">
    <oc r="D9" t="inlineStr">
      <is>
        <t xml:space="preserve">a. 100 % of teachers will use data to identify achievement gaps, drive instruction, and design Common Core aligned lessons that are challenging and specific to student needs. 
b. 100 % of class teachers will use their analysis of student work to plan for differentiation and design small group instruction for 175 minutes per week.
c. 30 % of students who are in Tier 2 or Tier 3 will move up to the next Tier ELA.  
d. 30 % of students who are in Tier 2 or Tier 3 will move up to the next Tier math.                                                                                                        
e. An additional 10 % of students will be on or above grade level following the third iReady diagnostic assessment in Math and ELA.                                                         
f. 95 % of 1st grade students will show growth on the end of year DIBELS assessment.                                                                                                                         
g. 85 % of Kindergarten students will achieve core status on the end of year DIBELS benchmark. 
h. 35 % of all students taking the NYS ELA test will achieve a level 3 or higher.
i. 25 % of all Special Education students taking the NYS ELA test will achieve a level 2 or higher.
j. 40 % of all students taking the NYS Math test will achieve a level 3 or higher. 
k. 30 % of all Special Education students taking the NYS Math test will achieve a level 2 or higher. 
l. 95 % of all students taking the NYS Science test will achieve a level 3 or higher.
k. 75% of all ENL students will progress at least one level as evidenced by the NYSESLAT
</t>
      </is>
    </oc>
    <nc r="D9" t="inlineStr">
      <is>
        <t xml:space="preserve">a. 100 % of teachers will use data to identify achievement gaps, drive instruction, and design Common Core aligned lessons that are challenging and specific to student needs. 
b. 100 % of class teachers will use their analysis of student work to plan for differentiation and design small group instruction for 175 minutes per week.
c. 30 % of students who are in Tier 2 or Tier 3 will move up to the next tier in ELA.  
d. 30 % of students who are in Tier 2 or Tier 3 will move up to the next tier in Math.                                                                                                        
e. An additional 10 % of students will be on or above grade level following the third iReady diagnostic assessment in Math and ELA.                                                         
f. 95 % of 1st grade students will show growth on the end of year DIBELS assessment.                                                                                                                         
g. 85 % of Kindergarten students will achieve core status on the end of year DIBELS benchmark. 
h. 35 % of all students taking the NYS ELA test will achieve a level 3 or higher.
i. 25 % of all Special Education students taking the NYS ELA test will achieve a level 2 or higher.
j. 40 % of all students taking the NYS Math test will achieve a level 3 or higher. 
k. 30 % of all Special Education students taking the NYS Math test will achieve a level 2 or higher. 
l. 95 % of all students taking the NYS Science test will achieve a level 3 or higher.
k. 75% of all ENL students will progress at least one level as evidenced by the NYSESLAT.
</t>
      </is>
    </nc>
  </rcc>
  <rcc rId="1241" sId="11">
    <oc r="D10" t="inlineStr">
      <is>
        <t xml:space="preserve">a. Teachers will monitor students' progress in grades K -6 with the use of I-Ready ELA &amp; Math lessons/ assessments.  
b. Teachers will monitor students' progress in grades K -1 with the use of DIBELS ELA and the Waterford on - line program for grades K - 2.  
c. Teachers will monitor students’ progress in grades 3-6 with the use of interim common assessments and incoming Journeys program.
d. Teachers will design small group instruction based on student information on Ed - Vistas.
e. Reading specialists will conduct progress monitoring every 3-4 weeks with the use of running records from LLI.
f. Teachers will use Data Warehouse to analyze NYS exam reports for ELA, Math, and Science.
g. Teachers will monitor student progress in K-6 for Social Studies with the use of interim common assessments 4 timers per year.
h. Student participation in ELT opportunities.
i. Minutes of Expanded Learning Time (ELT) offered.
j. Teacher Average Daily Attendance Rate
</t>
      </is>
    </oc>
    <nc r="D10" t="inlineStr">
      <is>
        <t xml:space="preserve">a. Teachers will monitor students' progress in grades K -6 with the use of I-Ready ELA &amp; Math lessons/ assessments.  
b. Teachers will monitor students' progress in grades K -1 with the use of DIBELS ELA and the Waterford on-line program for grades K - 2.  
c. Teachers will monitor students’ progress in grades 3-6 with the use of interim common assessments and incoming Journeys program.
d. Teachers will design small group instruction based on student information on Ed - Vistas.
e. Reading specialists will conduct progress monitoring every 3-4 weeks with the use of running records from LLI.
f. Teachers will use Data Warehouse to analyze NYS exam reports for ELA, Math, and Science.
g. Teachers will monitor student progress in K-6 for Social Studies with the use of interim common assessments 4 timers per year.
h. Student participation in ELT opportunities.
i. Minutes of Expanded Learning Time (ELT) offered.
j. Teacher average daily attendance rate.
</t>
      </is>
    </nc>
  </rcc>
  <rcc rId="1242" sId="11">
    <oc r="D16" t="inlineStr">
      <is>
        <t>Teachers will continue to utilize the Ready New York CCLS math workbook; grades 2-6; twice per week; to differentiate instruction based on student data.</t>
      </is>
    </oc>
    <nc r="D16" t="inlineStr">
      <is>
        <t>Teachers will continue to utilize the Ready New York CCLS Math workbook; grades 2-6; twice per week; to differentiate instruction based on student data.</t>
      </is>
    </nc>
  </rcc>
  <rcc rId="1243" sId="11">
    <oc r="D23" t="inlineStr">
      <is>
        <t>Tier 3 students will be pulled out of their classrooms to receive AIS math support; grades 3-6; once per week; to support struggling math students.</t>
      </is>
    </oc>
    <nc r="D23" t="inlineStr">
      <is>
        <t>Tier 3 students will be pulled out of their classrooms to receive AIS math support; grades 3-6; once per week; to support struggling Math students.</t>
      </is>
    </nc>
  </rcc>
  <rcc rId="1244" sId="11">
    <oc r="D24" t="inlineStr">
      <is>
        <t>Tier 3 students will be pulled out of their classrooms to receive AIS and LLI services (grades 2-5); 4 times per week with progress monitoring bi-weekly; to support struggling readers.</t>
      </is>
    </oc>
    <nc r="D24" t="inlineStr">
      <is>
        <t>Tier 3 students will be pulled out of their classrooms to receive AIS and LLI services; K-6; 4 times per week with progress monitoring bi-weekly; to support struggling readers.</t>
      </is>
    </nc>
  </rcc>
  <rcc rId="1245" sId="11">
    <oc r="D27" t="inlineStr">
      <is>
        <t>Extended Day Learning program; ELA and math, Tier 2 and Tier 3 students; 25 sessions, twice per week; to improve academic rigor using explicit, identified strategies.</t>
      </is>
    </oc>
    <nc r="D27" t="inlineStr">
      <is>
        <t>Extended Day Learning program; ELA and Math, Tier 2 and Tier 3 students; 25 sessions, twice per week; to improve academic rigor using explicit, identified strategies.</t>
      </is>
    </nc>
  </rcc>
  <rcc rId="1246" sId="12">
    <oc r="D10" t="inlineStr">
      <is>
        <t xml:space="preserve">a. Google Docs spreadsheet to track the number of Starbucks awarded to each student each weekly and the incentive/ reward will be announced weekly over the PA system. 
b. The number of suspensions will be documented quarterly, reviewed by administration, and submitted to the Superintendent of schools.  
c. Students will complete a reflection sheet about their college experience. Guidance Counselor will conduct Q &amp; A session to monitor their retention of information.  
d. Project Fit will be documented using pre and post assessments for each student by the Physical Education teacher.
e. The entire RtI process will track students' services, assessments, progress, needs, and next steps through the implementation of Ed Vistas online program.
f. Student growth percentile for low-income students.
g. Student average daily attendance.
h. Student drop-out rate.
i. Student suspension rate (short term/long term).
</t>
      </is>
    </oc>
    <nc r="D10" t="inlineStr">
      <is>
        <t xml:space="preserve">a. Google Docs spreadsheet to track the number of Starbucks awarded to each student weekly and the incentive/ reward will be announced over the PA system. 
b. The number of suspensions will be documented quarterly, reviewed by administration and the PBIS committee.  
c. Students will complete a reflection sheet about their college experience. Guidance Counselor will conduct Q &amp; A session to monitor their retention of information.  
d. Project Fit will be documented using pre and post assessments for each student by the Physical Education teacher.
e. The entire RtI process will track students' services, assessments, progress, needs, and next steps through the implementation of Ed Vistas online program.
f. Student growth percentile for low-income students.
g. Student average daily attendance.
h. Student drop-out rate.
i. Student suspension rate (short term/long term).
</t>
      </is>
    </nc>
  </rcc>
  <rcc rId="1247" sId="3">
    <oc r="C16" t="inlineStr">
      <is>
        <t>Literacy Specialist, Title 1 Coordinator, Testing Coordinator</t>
      </is>
    </oc>
    <nc r="C16" t="inlineStr">
      <is>
        <t>Literacy Specialist, Title 1 Coordinator, Leadership, and Testing Coordinator</t>
      </is>
    </nc>
  </rcc>
  <rrc rId="1248" sId="12" ref="A14:XFD14" action="insertRow"/>
  <rcc rId="1249" sId="12">
    <nc r="B14" t="inlineStr">
      <is>
        <t>September</t>
      </is>
    </nc>
  </rcc>
  <rcc rId="1250" sId="12">
    <nc r="C14" t="inlineStr">
      <is>
        <t>June</t>
      </is>
    </nc>
  </rcc>
  <rcc rId="1251" sId="12">
    <nc r="D14" t="inlineStr">
      <is>
        <t>Motivational Mondays; adminstration;weekly; to motivate students.</t>
      </is>
    </nc>
  </rcc>
  <rcc rId="1252" sId="12">
    <oc r="D19" t="inlineStr">
      <is>
        <t>Number of suspensions will be documented; administration; every 3 months; to develop a safer school environment.</t>
      </is>
    </oc>
    <nc r="D19" t="inlineStr">
      <is>
        <t>Number of suspensions will be documented; administration; as needed; to develop a safer school environment.</t>
      </is>
    </nc>
  </rcc>
  <rcc rId="1253" sId="12">
    <oc r="D20" t="inlineStr">
      <is>
        <t>Pre-assessment will be completed in September in order to create SMART goals for each class; PE teacher; Project Fit program is bi-weekly; to improve student health, agility, and physical well - being.</t>
      </is>
    </oc>
    <nc r="D20" t="inlineStr">
      <is>
        <t>Pre-assessment will be completed in September in order to create SMART goals for each class; PE teacher; Project Fit program is bi-weekly; to improve student health, agility, and physical well-being.</t>
      </is>
    </nc>
  </rcc>
  <rcc rId="1254" sId="12">
    <oc r="D18" t="inlineStr">
      <is>
        <t xml:space="preserve">Lunch Bunch Program; students with repeated behavioral issues; hosted by volunteered committee; daily; to provide a safe environment at lunchtime and positive interactions among your peers. </t>
      </is>
    </oc>
    <nc r="D18" t="inlineStr">
      <is>
        <t xml:space="preserve">Lunch Bunch Program; students with repeated behavioral issues; hosted by volunteered committee; daily; to provide a safe environment at lunchtime and positive interactions among peers. </t>
      </is>
    </nc>
  </rcc>
  <rcc rId="1255" sId="12">
    <oc r="D21" t="inlineStr">
      <is>
        <t>Initial monthly meeting to analyze &amp; track student data utilizing Ed Vistas; set SMART goals; classroom teachers, specialists, and administration; goal is to have students progress from Tier to Tier.</t>
      </is>
    </oc>
    <nc r="D21" t="inlineStr">
      <is>
        <t>Initial monthly meeting to analyze &amp; track student data utilizing Ed Vistas; set SMART goals; classroom teachers, specialists, and administration; goal is to have students progress from tier to tier.</t>
      </is>
    </nc>
  </rcc>
  <rrc rId="1256" sId="11" ref="A27:XFD27" action="insertRow"/>
  <rcc rId="1257" sId="11">
    <nc r="B27" t="inlineStr">
      <is>
        <t>September</t>
      </is>
    </nc>
  </rcc>
  <rcc rId="1258" sId="11">
    <nc r="C27" t="inlineStr">
      <is>
        <t>June</t>
      </is>
    </nc>
  </rcc>
  <rcc rId="1259" sId="11">
    <nc r="D27" t="inlineStr">
      <is>
        <t>ENL students will receive services; tracked through Ed Vistas; monitored through NYSESLAT; K-6; frequency varied according to students' levels/needs.</t>
      </is>
    </nc>
  </rcc>
  <rcc rId="1260" sId="13">
    <oc r="D7" t="inlineStr">
      <is>
        <t xml:space="preserve">Provide opportunities for Traphagen families and community residents to become active supporters of the educational system by engaging in activities within the school throughout the year.  Develop ongoing communication and obtain feedback to assist student achievement at home and in school.    </t>
      </is>
    </oc>
    <nc r="D7" t="inlineStr">
      <is>
        <t xml:space="preserve">Traphagen will provide opportunities for families and community residents to become active supporters of the educational system by engaging in activities within the school throughout the year.  The school will develop ongoing communication and obtain feedback to assist student achievement at home and in school.    </t>
      </is>
    </nc>
  </rcc>
  <rcc rId="1261" sId="13">
    <oc r="D9" t="inlineStr">
      <is>
        <t xml:space="preserve">a. Increase the number of parent volunteers by 15% on all school committees such as PTA and SBLT.
b. Contact businesses and local community based organizations to secure an increase of at least 3-5 new partnerships at Traphagen throughout the 2016-2017 school year. 
c. Increase of 100% in parents attending PTA meetings and conference nights.
d. Student Government will meet bi-monthly months to discuss policy, procedures, and needs of the school and students.  
e. Increase of 40% in parents attending workshops and presentations such as Title 1, Coffee and Concerns, Kindergarten Orientation, and Parent Involvement Day.
f. 100% of all school events will be notified via Blackboard Connect.
g. Traphagen's school website will be updated by stenographer weekly to inform staff, parents, students of on-going and current events occuring at the school.
h. 90 % of parent email addresses will be obtained to notify of school information.
i. There will be a 100% increase in Superintendent Reading Challenge for students in grades 3-6 reading more than 30 books in a school year.  
j. Begin a class parent organization to assist with the disribution of information regarding class projects, trips, school events and programs. 
</t>
      </is>
    </oc>
    <nc r="D9" t="inlineStr">
      <is>
        <t xml:space="preserve">a. Increase the number of parent volunteers by 15% on all school committees such as PTA and SBLT.
b. Contact businesses and local community based organizations to secure an increase of at least 3-5 new partnerships at Traphagen throughout the 2016-2017 school year. 
c. Increase of 100% in parents attending PTA meetings and conference nights.
d. Student Government will meet bi-monthly to discuss policy, procedures, and needs of the school and students.  
e. Increase of 40% in parents attending workshops and presentations such as Title 1, Coffee and Concerns, Kindergarten Orientation, and Parent Involvement Day.
f. 100% of all school events will be notified via Blackboard Connect.
g. Traphagen's school website will be updated by stenographer weekly to inform staff, parents, and students of on-going and current events occuring at the school.
h. 90 % of parent email addresses will be obtained in order to be notified of pertinent school information.
i. There will be a 100% increase in Superintendent Reading Challenge for students in grades 3-6 reading more than 30 books in a school year.  
j. There will be a 25% increase in Superintendent Reading Challenge for students in grades K-2 reading more than 40 books in a school year.  
k. Begin a class parent organization to assist with the disribution of information regarding class projects, trips, school events and programs.
</t>
      </is>
    </nc>
  </rcc>
  <rcc rId="1262" sId="13">
    <nc r="D10" t="inlineStr">
      <is>
        <t xml:space="preserve">a. Sign-in sheets for all parents attending meetings and events.  
b. A log will be kept of all new business contacts / partnerships.  
c. Student sign-in sheets and minutes will be recorded at each Student Government meeting.
d. All events posted on website will be up to date.
e. Parent emails will be collected and stored in the office.
f. Book totals will be recorded using reading logs and Superintendent Reading Challenge final report.
j. Parent attendance at workshops.
k. Parent participation in District/School surveys.
</t>
      </is>
    </nc>
  </rcc>
  <rcc rId="1263" sId="13">
    <oc r="D10" t="inlineStr">
      <is>
        <t xml:space="preserve">a. Sign - in sheets for all parents attending meetings and events.  
b. A log will be kept of all new business contacts / partnerships.  
c. Student sign-in sheets and minutes will be recorded at each Student Government meeting.
d. All events posted on website will be up to date.
e. Parent emails will be collected and stored in the office.
f. Book totals will be recorded using reading logs and Superintendent Reading Challenge final report.
i. Student suspension rate (short term/long term).
j. Parent attendance at workshops.
k. Parent participation in District/School surveys.
</t>
      </is>
    </oc>
    <nc r="D10" t="inlineStr">
      <is>
        <t xml:space="preserve">a. Sign-in sheets for all parents attending meetings and events.  
b. A log will be kept of all new business contacts / partnerships.  
c. Student sign-in sheets and minutes will be recorded at each Student Government meeting.
d. All events posted on website will be up to date.
e. Parent emails will be collected and stored in the office.
f. Book totals will be recorded using reading logs and Superintendent Reading Challenge final report.
g. Student suspension rate (short term/long term).
h.. Parent attendance at workshops.
i. Parent participation in District/School surveys.
</t>
      </is>
    </nc>
  </rcc>
  <rcc rId="1264" sId="13">
    <oc r="D14" t="inlineStr">
      <is>
        <t>Mount Vernon Graduate Speakers; k-6; to speak on various issues that benefit students (i.e. bullying, college prep)</t>
      </is>
    </oc>
    <nc r="D14" t="inlineStr">
      <is>
        <t>Mount Vernon Graduate Speakers; k-6; to speak on various issues that benefit students (i.e. bullying, college prep).</t>
      </is>
    </nc>
  </rcc>
  <rcc rId="1265" sId="13">
    <oc r="D18" t="inlineStr">
      <is>
        <t>Meet &amp; Greet Night; Administration, parents, &amp; faculty; Introduction to grade level curriculum and Raz Kids computer program for lower grades; to inform parents on the curriculum and show how they can be active participants in their childrens' education.</t>
      </is>
    </oc>
    <nc r="D18" t="inlineStr">
      <is>
        <t>Meet &amp; Greet Night; Administration, parents, &amp; faculty; introduction to grade level curriculum and Raz Kids computer program for lower grades; to inform parents on the curriculum and show how they can be active participants in their childrens' education.</t>
      </is>
    </nc>
  </rcc>
  <rcc rId="1266" sId="13">
    <oc r="D20" t="inlineStr">
      <is>
        <t>Professional Development: Manage and create positive relationships with challenge students; teaching assistants.</t>
      </is>
    </oc>
    <nc r="D20" t="inlineStr">
      <is>
        <t>Professional Development: manage and create positive relationships with challenge students; teaching assistants.</t>
      </is>
    </nc>
  </rcc>
  <rcc rId="1267" sId="13">
    <oc r="D21" t="inlineStr">
      <is>
        <t>St. Paul's National Historic Church; Fourth grade students and faculty; to foster an understanding of the American Revolution.</t>
      </is>
    </oc>
    <nc r="D21" t="inlineStr">
      <is>
        <t>St. Paul's National Historic Church; fourth grade students and faculty; to foster an understanding of the American Revolution.</t>
      </is>
    </nc>
  </rcc>
  <rcc rId="1268" sId="13">
    <oc r="D24" t="inlineStr">
      <is>
        <t>Title 1 Presentation; all parents; to provide an overview of the Title 1 programs process and AIS services.</t>
      </is>
    </oc>
    <nc r="D24" t="inlineStr">
      <is>
        <t>Title 1 Presentation; all parents; to provide an overview of the Title 1 program's process and AIS services.</t>
      </is>
    </nc>
  </rcc>
  <rcc rId="1269" sId="13">
    <oc r="D28" t="inlineStr">
      <is>
        <t>ESL Workshop; Linda Altieri (ESL Teacher) will plan and organize the workshop open to all parents of ESL students; to encourage communication among ESL parents and the school.</t>
      </is>
    </oc>
    <nc r="D28" t="inlineStr">
      <is>
        <t>ESL Workshop; ESL teacher will plan and organize a workshop; open to all parents of ESL students; to encourage communication among ESL parents and the school.</t>
      </is>
    </nc>
  </rcc>
  <rcc rId="1270" sId="13">
    <oc r="D34" t="inlineStr">
      <is>
        <t>Dr. Seuss Day-Literacy event for the student body; District level Administrators, parents, teachers, &amp; students; to foster a love &amp; appreciation of reading.</t>
      </is>
    </oc>
    <nc r="D34" t="inlineStr">
      <is>
        <t>Dr. Seuss Day-Literacy event for the student body; District-level Administrators, parents, teachers, and students; to foster a love and appreciation of reading.</t>
      </is>
    </nc>
  </rcc>
  <rcc rId="1271" sId="13">
    <oc r="D38" t="inlineStr">
      <is>
        <t>College Week Contest (decorate door/bulleting board); k-6; raise awareness of importance of a college education.</t>
      </is>
    </oc>
    <nc r="D38" t="inlineStr">
      <is>
        <t>College Week Contest (decorate door/bulletin board); k-6; raise awareness of importance of a college education.</t>
      </is>
    </nc>
  </rcc>
  <rcc rId="1272" sId="13">
    <oc r="D40" t="inlineStr">
      <is>
        <t>Career Day; parents, local business owners; invite professionals into the school to share life experiences and inspire students to achieve a goal and a career path.</t>
      </is>
    </oc>
    <nc r="D40" t="inlineStr">
      <is>
        <t>Career Day; parents, local business owners; invite professionals into the school to share life experiences and inspire students to achieve goals and a career path.</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printerSettings" Target="../printerSettings/printerSettings28.bin"/><Relationship Id="rId4" Type="http://schemas.openxmlformats.org/officeDocument/2006/relationships/hyperlink" Target="http://www.p12.nysed.gov/accountability/ChecklistforDeterminingPrioritySchoolLeaderQualification.docx"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zoomScale="90" zoomScaleNormal="90" workbookViewId="0">
      <selection activeCell="D21" sqref="D21"/>
    </sheetView>
  </sheetViews>
  <sheetFormatPr defaultColWidth="9.109375" defaultRowHeight="15.6" x14ac:dyDescent="0.3"/>
  <cols>
    <col min="1" max="1" width="5.5546875" style="45" customWidth="1"/>
    <col min="2" max="2" width="27.44140625" style="45" customWidth="1"/>
    <col min="3" max="3" width="50.6640625" style="45" customWidth="1"/>
    <col min="4" max="4" width="33.88671875" style="45" customWidth="1"/>
    <col min="5" max="5" width="38.33203125" style="45" customWidth="1"/>
    <col min="6" max="16384" width="9.109375" style="45"/>
  </cols>
  <sheetData>
    <row r="1" spans="2:5" x14ac:dyDescent="0.3">
      <c r="B1" s="44" t="s">
        <v>349</v>
      </c>
      <c r="C1" s="200" t="s">
        <v>577</v>
      </c>
      <c r="D1" s="240" t="s">
        <v>501</v>
      </c>
      <c r="E1" s="241"/>
    </row>
    <row r="2" spans="2:5" s="164" customFormat="1" x14ac:dyDescent="0.3">
      <c r="B2" s="166" t="s">
        <v>515</v>
      </c>
      <c r="C2" s="200" t="s">
        <v>578</v>
      </c>
      <c r="D2" s="240"/>
      <c r="E2" s="241"/>
    </row>
    <row r="3" spans="2:5" x14ac:dyDescent="0.3">
      <c r="B3" s="44" t="s">
        <v>427</v>
      </c>
      <c r="C3" s="201" t="s">
        <v>579</v>
      </c>
      <c r="D3" s="242"/>
      <c r="E3" s="241"/>
    </row>
    <row r="4" spans="2:5" x14ac:dyDescent="0.3">
      <c r="E4" s="36"/>
    </row>
    <row r="5" spans="2:5" x14ac:dyDescent="0.3">
      <c r="E5" s="36"/>
    </row>
    <row r="6" spans="2:5" ht="23.4" x14ac:dyDescent="0.45">
      <c r="B6" s="245" t="s">
        <v>557</v>
      </c>
      <c r="C6" s="246"/>
      <c r="D6" s="246"/>
      <c r="E6" s="246"/>
    </row>
    <row r="8" spans="2:5" ht="31.2" x14ac:dyDescent="0.3">
      <c r="B8" s="46" t="s">
        <v>350</v>
      </c>
      <c r="C8" s="202" t="s">
        <v>580</v>
      </c>
      <c r="D8" s="203" t="s">
        <v>351</v>
      </c>
      <c r="E8" s="202" t="s">
        <v>581</v>
      </c>
    </row>
    <row r="9" spans="2:5" x14ac:dyDescent="0.3">
      <c r="B9" s="46" t="s">
        <v>352</v>
      </c>
      <c r="C9" s="202" t="s">
        <v>582</v>
      </c>
      <c r="D9" s="203" t="s">
        <v>353</v>
      </c>
      <c r="E9" s="202" t="s">
        <v>583</v>
      </c>
    </row>
    <row r="10" spans="2:5" ht="15.75" customHeight="1" x14ac:dyDescent="0.3">
      <c r="B10" s="46" t="s">
        <v>354</v>
      </c>
      <c r="C10" s="204" t="s">
        <v>584</v>
      </c>
      <c r="D10" s="205"/>
      <c r="E10" s="206"/>
    </row>
    <row r="12" spans="2:5" ht="30.75" customHeight="1" x14ac:dyDescent="0.3">
      <c r="B12" s="247" t="s">
        <v>355</v>
      </c>
      <c r="C12" s="248"/>
      <c r="D12" s="248"/>
      <c r="E12" s="248"/>
    </row>
    <row r="14" spans="2:5" x14ac:dyDescent="0.3">
      <c r="B14" s="249" t="s">
        <v>356</v>
      </c>
      <c r="C14" s="248"/>
      <c r="D14" s="248"/>
      <c r="E14" s="248"/>
    </row>
    <row r="16" spans="2:5" ht="45.75" customHeight="1" x14ac:dyDescent="0.3">
      <c r="B16" s="250" t="s">
        <v>516</v>
      </c>
      <c r="C16" s="248"/>
      <c r="D16" s="248"/>
      <c r="E16" s="248"/>
    </row>
    <row r="18" spans="2:5" x14ac:dyDescent="0.3">
      <c r="B18" s="243" t="s">
        <v>357</v>
      </c>
      <c r="C18" s="244"/>
      <c r="D18" s="244"/>
      <c r="E18" s="244"/>
    </row>
    <row r="19" spans="2:5" x14ac:dyDescent="0.3">
      <c r="B19" s="48" t="s">
        <v>358</v>
      </c>
      <c r="C19" s="48" t="s">
        <v>359</v>
      </c>
      <c r="D19" s="48" t="s">
        <v>360</v>
      </c>
      <c r="E19" s="48" t="s">
        <v>361</v>
      </c>
    </row>
    <row r="20" spans="2:5" ht="30" customHeight="1" x14ac:dyDescent="0.3">
      <c r="B20" s="49" t="s">
        <v>362</v>
      </c>
      <c r="C20" s="50"/>
      <c r="D20" s="47" t="s">
        <v>716</v>
      </c>
      <c r="E20" s="309">
        <v>42917</v>
      </c>
    </row>
    <row r="21" spans="2:5" ht="30" customHeight="1" x14ac:dyDescent="0.3">
      <c r="B21" s="49" t="s">
        <v>363</v>
      </c>
      <c r="C21" s="50"/>
      <c r="D21" s="47" t="s">
        <v>717</v>
      </c>
      <c r="E21" s="309">
        <v>42917</v>
      </c>
    </row>
  </sheetData>
  <customSheetViews>
    <customSheetView guid="{C0736EDE-B647-460A-AF7D-0FC5B36FDE49}" scale="90" showPageBreaks="1" printArea="1">
      <selection activeCell="D21" sqref="D21"/>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selection activeCell="B6" sqref="B6:E6"/>
      <pageMargins left="0.45" right="0.45" top="0.5" bottom="0.5" header="0.3" footer="0.05"/>
      <pageSetup scale="80" orientation="landscape" r:id="rId3"/>
      <headerFooter>
        <oddFooter>&amp;R&amp;P</oddFooter>
      </headerFooter>
    </customSheetView>
  </customSheetViews>
  <mergeCells count="6">
    <mergeCell ref="D1:E3"/>
    <mergeCell ref="B18:E18"/>
    <mergeCell ref="B6:E6"/>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90" zoomScaleNormal="90" workbookViewId="0"/>
  </sheetViews>
  <sheetFormatPr defaultColWidth="9.109375" defaultRowHeight="14.4" x14ac:dyDescent="0.3"/>
  <cols>
    <col min="1" max="1" width="5.5546875" style="144" customWidth="1"/>
    <col min="2" max="2" width="5.6640625" style="144" customWidth="1"/>
    <col min="3" max="3" width="150.6640625" style="154" customWidth="1"/>
    <col min="4" max="16384" width="9.109375" style="154"/>
  </cols>
  <sheetData>
    <row r="1" spans="1:29" s="155" customFormat="1" ht="18" x14ac:dyDescent="0.35">
      <c r="A1" s="159"/>
      <c r="B1" s="159"/>
      <c r="C1" s="153" t="s">
        <v>513</v>
      </c>
    </row>
    <row r="2" spans="1:29" ht="18" x14ac:dyDescent="0.35">
      <c r="C2" s="84"/>
    </row>
    <row r="3" spans="1:29" s="160" customFormat="1" x14ac:dyDescent="0.3">
      <c r="A3" s="76"/>
      <c r="B3" s="167"/>
      <c r="C3" s="167" t="s">
        <v>514</v>
      </c>
      <c r="D3" s="76"/>
      <c r="E3" s="76"/>
      <c r="F3" s="76"/>
      <c r="G3" s="76"/>
      <c r="H3" s="76"/>
      <c r="I3" s="76"/>
      <c r="J3" s="76"/>
      <c r="K3" s="76"/>
      <c r="L3" s="76"/>
      <c r="M3" s="76"/>
      <c r="N3" s="76"/>
      <c r="O3" s="76"/>
      <c r="P3" s="76"/>
      <c r="Q3" s="76"/>
      <c r="R3" s="76"/>
      <c r="S3" s="76"/>
      <c r="T3" s="76"/>
      <c r="U3" s="76"/>
      <c r="V3" s="76"/>
      <c r="W3" s="76"/>
      <c r="X3" s="76"/>
      <c r="Y3" s="76"/>
      <c r="Z3" s="76"/>
      <c r="AA3" s="76"/>
      <c r="AB3" s="76"/>
      <c r="AC3" s="76"/>
    </row>
    <row r="4" spans="1:29" s="74" customFormat="1" x14ac:dyDescent="0.3">
      <c r="A4" s="76"/>
      <c r="B4" s="76"/>
      <c r="C4" s="156"/>
      <c r="D4" s="76"/>
      <c r="E4" s="76"/>
      <c r="F4" s="76"/>
      <c r="G4" s="76"/>
      <c r="H4" s="76"/>
      <c r="I4" s="76"/>
      <c r="J4" s="76"/>
      <c r="K4" s="76"/>
      <c r="L4" s="76"/>
      <c r="M4" s="76"/>
      <c r="N4" s="76"/>
      <c r="O4" s="76"/>
      <c r="P4" s="76"/>
      <c r="Q4" s="76"/>
      <c r="R4" s="76"/>
      <c r="S4" s="76"/>
      <c r="T4" s="76"/>
      <c r="U4" s="76"/>
      <c r="V4" s="76"/>
      <c r="W4" s="76"/>
      <c r="X4" s="76"/>
      <c r="Y4" s="76"/>
      <c r="Z4" s="76"/>
      <c r="AA4" s="76"/>
      <c r="AB4" s="76"/>
      <c r="AC4" s="76"/>
    </row>
    <row r="5" spans="1:29" s="74" customFormat="1" ht="43.2" x14ac:dyDescent="0.3">
      <c r="A5" s="76"/>
      <c r="B5" s="103"/>
      <c r="C5" s="79" t="s">
        <v>558</v>
      </c>
      <c r="D5" s="76"/>
      <c r="E5" s="76"/>
      <c r="F5" s="76"/>
      <c r="G5" s="76"/>
      <c r="H5" s="76"/>
      <c r="I5" s="76"/>
      <c r="J5" s="76"/>
      <c r="K5" s="76"/>
      <c r="L5" s="76"/>
      <c r="M5" s="76"/>
      <c r="N5" s="76"/>
      <c r="O5" s="76"/>
      <c r="P5" s="76"/>
      <c r="Q5" s="76"/>
      <c r="R5" s="76"/>
      <c r="S5" s="76"/>
      <c r="T5" s="76"/>
      <c r="U5" s="76"/>
      <c r="V5" s="76"/>
      <c r="W5" s="76"/>
      <c r="X5" s="76"/>
      <c r="Y5" s="76"/>
      <c r="Z5" s="76"/>
      <c r="AA5" s="76"/>
      <c r="AB5" s="76"/>
      <c r="AC5" s="76"/>
    </row>
    <row r="6" spans="1:29" s="74" customFormat="1" x14ac:dyDescent="0.3">
      <c r="A6" s="76"/>
      <c r="B6" s="172"/>
      <c r="C6" s="79"/>
      <c r="D6" s="76"/>
      <c r="E6" s="76"/>
      <c r="F6" s="76"/>
      <c r="G6" s="76"/>
      <c r="H6" s="76"/>
      <c r="I6" s="76"/>
      <c r="J6" s="76"/>
      <c r="K6" s="76"/>
      <c r="L6" s="76"/>
      <c r="M6" s="76"/>
      <c r="N6" s="76"/>
      <c r="O6" s="76"/>
      <c r="P6" s="76"/>
      <c r="Q6" s="76"/>
      <c r="R6" s="76"/>
      <c r="S6" s="76"/>
      <c r="T6" s="76"/>
      <c r="U6" s="76"/>
      <c r="V6" s="76"/>
      <c r="W6" s="76"/>
      <c r="X6" s="76"/>
      <c r="Y6" s="76"/>
      <c r="Z6" s="76"/>
      <c r="AA6" s="76"/>
      <c r="AB6" s="76"/>
      <c r="AC6" s="76"/>
    </row>
    <row r="7" spans="1:29" s="160" customFormat="1" x14ac:dyDescent="0.3">
      <c r="A7" s="76"/>
      <c r="B7" s="76"/>
      <c r="C7" s="79"/>
      <c r="D7" s="76"/>
      <c r="E7" s="76"/>
      <c r="F7" s="76"/>
      <c r="G7" s="76"/>
      <c r="H7" s="76"/>
      <c r="I7" s="76"/>
      <c r="J7" s="76"/>
      <c r="K7" s="76"/>
      <c r="L7" s="76"/>
      <c r="M7" s="76"/>
      <c r="N7" s="76"/>
      <c r="O7" s="76"/>
      <c r="P7" s="76"/>
      <c r="Q7" s="76"/>
      <c r="R7" s="76"/>
      <c r="S7" s="76"/>
      <c r="T7" s="76"/>
      <c r="U7" s="76"/>
      <c r="V7" s="76"/>
      <c r="W7" s="76"/>
      <c r="X7" s="76"/>
      <c r="Y7" s="76"/>
      <c r="Z7" s="76"/>
      <c r="AA7" s="76"/>
      <c r="AB7" s="76"/>
      <c r="AC7" s="76"/>
    </row>
    <row r="8" spans="1:29" s="160" customFormat="1" ht="28.8" x14ac:dyDescent="0.3">
      <c r="A8" s="76"/>
      <c r="B8" s="103"/>
      <c r="C8" s="79" t="s">
        <v>539</v>
      </c>
      <c r="D8" s="76"/>
      <c r="E8" s="76"/>
      <c r="F8" s="76"/>
      <c r="G8" s="76"/>
      <c r="H8" s="76"/>
      <c r="I8" s="76"/>
      <c r="J8" s="76"/>
      <c r="K8" s="76"/>
      <c r="L8" s="76"/>
      <c r="M8" s="76"/>
      <c r="N8" s="76"/>
      <c r="O8" s="76"/>
      <c r="P8" s="76"/>
      <c r="Q8" s="76"/>
      <c r="R8" s="76"/>
      <c r="S8" s="76"/>
      <c r="T8" s="76"/>
      <c r="U8" s="76"/>
      <c r="V8" s="76"/>
      <c r="W8" s="76"/>
      <c r="X8" s="76"/>
      <c r="Y8" s="76"/>
      <c r="Z8" s="76"/>
      <c r="AA8" s="76"/>
      <c r="AB8" s="76"/>
      <c r="AC8" s="76"/>
    </row>
    <row r="9" spans="1:29" s="160" customFormat="1" x14ac:dyDescent="0.3">
      <c r="A9" s="76"/>
      <c r="B9" s="76"/>
      <c r="C9" s="79"/>
      <c r="D9" s="76"/>
      <c r="E9" s="76"/>
      <c r="F9" s="76"/>
      <c r="G9" s="76"/>
      <c r="H9" s="76"/>
      <c r="I9" s="76"/>
      <c r="J9" s="76"/>
      <c r="K9" s="76"/>
      <c r="L9" s="76"/>
      <c r="M9" s="76"/>
      <c r="N9" s="76"/>
      <c r="O9" s="76"/>
      <c r="P9" s="76"/>
      <c r="Q9" s="76"/>
      <c r="R9" s="76"/>
      <c r="S9" s="76"/>
      <c r="T9" s="76"/>
      <c r="U9" s="76"/>
      <c r="V9" s="76"/>
      <c r="W9" s="76"/>
      <c r="X9" s="76"/>
      <c r="Y9" s="76"/>
      <c r="Z9" s="76"/>
      <c r="AA9" s="76"/>
      <c r="AB9" s="76"/>
      <c r="AC9" s="76"/>
    </row>
    <row r="10" spans="1:29" s="160" customFormat="1" x14ac:dyDescent="0.3">
      <c r="A10" s="76"/>
      <c r="B10" s="76"/>
      <c r="C10" s="79"/>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row>
    <row r="11" spans="1:29" s="74" customFormat="1" ht="30" customHeight="1" x14ac:dyDescent="0.3">
      <c r="A11" s="76"/>
      <c r="B11" s="103"/>
      <c r="C11" s="161" t="s">
        <v>540</v>
      </c>
    </row>
    <row r="12" spans="1:29" s="74" customFormat="1" x14ac:dyDescent="0.3">
      <c r="A12" s="76"/>
      <c r="B12" s="76"/>
      <c r="C12" s="162"/>
    </row>
    <row r="13" spans="1:29" s="74" customFormat="1" x14ac:dyDescent="0.3">
      <c r="A13" s="76"/>
      <c r="B13" s="76"/>
      <c r="C13" s="162"/>
    </row>
    <row r="14" spans="1:29" s="74" customFormat="1" ht="30" customHeight="1" x14ac:dyDescent="0.3">
      <c r="A14" s="76"/>
      <c r="B14" s="103"/>
      <c r="C14" s="79" t="s">
        <v>572</v>
      </c>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row>
    <row r="15" spans="1:29" s="160" customFormat="1" x14ac:dyDescent="0.3">
      <c r="A15" s="76"/>
      <c r="B15" s="76"/>
      <c r="C15" s="79"/>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row>
    <row r="16" spans="1:29" s="160" customFormat="1" x14ac:dyDescent="0.3">
      <c r="A16" s="76"/>
      <c r="B16" s="76"/>
      <c r="C16" s="79"/>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row>
    <row r="17" spans="1:3" s="74" customFormat="1" ht="30" customHeight="1" x14ac:dyDescent="0.3">
      <c r="A17" s="76"/>
      <c r="B17" s="103"/>
      <c r="C17" s="79" t="s">
        <v>541</v>
      </c>
    </row>
    <row r="18" spans="1:3" s="74" customFormat="1" x14ac:dyDescent="0.3">
      <c r="A18" s="76"/>
      <c r="B18" s="76"/>
      <c r="C18" s="79"/>
    </row>
    <row r="19" spans="1:3" s="74" customFormat="1" x14ac:dyDescent="0.3">
      <c r="A19" s="76"/>
      <c r="B19" s="76"/>
      <c r="C19" s="79"/>
    </row>
    <row r="20" spans="1:3" s="74" customFormat="1" ht="30" customHeight="1" x14ac:dyDescent="0.3">
      <c r="A20" s="76"/>
      <c r="B20" s="103"/>
      <c r="C20" s="163" t="s">
        <v>542</v>
      </c>
    </row>
  </sheetData>
  <customSheetViews>
    <customSheetView guid="{C0736EDE-B647-460A-AF7D-0FC5B36FDE49}" scale="90" showPageBreaks="1" printArea="1">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pageMargins left="0.45" right="0.45" top="0.5" bottom="0.5" header="0.3" footer="0.05"/>
      <pageSetup scale="80" fitToHeight="7" orientation="landscape" r:id="rId2"/>
      <headerFooter>
        <oddFooter>&amp;R&amp;P</oddFooter>
      </headerFooter>
    </customSheetView>
    <customSheetView guid="{D084C74A-34CE-4171-80D6-1BE5E86C1BB8}" showPageBreaks="1" printArea="1">
      <selection activeCell="C20" sqref="C20"/>
      <pageMargins left="0.45" right="0.45" top="0.5" bottom="0.5" header="0.3" footer="0.05"/>
      <pageSetup scale="80" fitToHeight="7" orientation="landscape" r:id="rId3"/>
      <headerFooter>
        <oddFooter>&amp;R&amp;P</oddFooter>
      </headerFooter>
    </customSheetView>
  </customSheetViews>
  <pageMargins left="0.45" right="0.45" top="0.5" bottom="0.5" header="0.3" footer="0.05"/>
  <pageSetup scale="80" fitToHeight="7" orientation="landscape" r:id="rId4"/>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zoomScale="90" zoomScaleNormal="90" workbookViewId="0">
      <selection activeCell="C19" sqref="C19:D19"/>
    </sheetView>
  </sheetViews>
  <sheetFormatPr defaultColWidth="9.109375" defaultRowHeight="14.4" x14ac:dyDescent="0.3"/>
  <cols>
    <col min="1" max="1" width="5.6640625" style="56" customWidth="1"/>
    <col min="2" max="2" width="27.6640625" style="56" customWidth="1"/>
    <col min="3" max="3" width="56.88671875" style="56" customWidth="1"/>
    <col min="4" max="4" width="27.88671875" style="56" customWidth="1"/>
    <col min="5" max="5" width="50" style="56" customWidth="1"/>
    <col min="6" max="16384" width="9.109375" style="56"/>
  </cols>
  <sheetData>
    <row r="1" spans="2:13" s="51" customFormat="1" ht="18.75" customHeight="1" x14ac:dyDescent="0.35">
      <c r="B1" s="252" t="s">
        <v>428</v>
      </c>
      <c r="C1" s="253"/>
      <c r="D1" s="253"/>
      <c r="E1" s="253"/>
      <c r="F1" s="36"/>
      <c r="G1" s="36"/>
      <c r="H1" s="36"/>
      <c r="I1" s="36"/>
      <c r="J1" s="36"/>
      <c r="K1" s="36"/>
      <c r="L1" s="36"/>
      <c r="M1" s="36"/>
    </row>
    <row r="2" spans="2:13" s="51" customFormat="1" ht="15.6" x14ac:dyDescent="0.3">
      <c r="B2" s="53"/>
      <c r="C2" s="54"/>
      <c r="D2" s="55"/>
      <c r="E2" s="36"/>
    </row>
    <row r="3" spans="2:13" ht="45" customHeight="1" x14ac:dyDescent="0.3">
      <c r="B3" s="254" t="s">
        <v>441</v>
      </c>
      <c r="C3" s="254"/>
      <c r="D3" s="254"/>
      <c r="E3" s="254"/>
    </row>
    <row r="5" spans="2:13" ht="30" customHeight="1" x14ac:dyDescent="0.3">
      <c r="B5" s="255" t="s">
        <v>527</v>
      </c>
      <c r="C5" s="255"/>
      <c r="D5" s="255"/>
      <c r="E5" s="255"/>
    </row>
    <row r="6" spans="2:13" x14ac:dyDescent="0.3">
      <c r="B6" s="57"/>
      <c r="D6" s="57"/>
      <c r="E6" s="58"/>
    </row>
    <row r="7" spans="2:13" x14ac:dyDescent="0.3">
      <c r="B7" s="65" t="s">
        <v>366</v>
      </c>
      <c r="C7" s="65" t="s">
        <v>367</v>
      </c>
      <c r="D7" s="65" t="s">
        <v>366</v>
      </c>
      <c r="E7" s="65" t="s">
        <v>368</v>
      </c>
    </row>
    <row r="8" spans="2:13" ht="15" customHeight="1" x14ac:dyDescent="0.3">
      <c r="B8" s="66">
        <v>42872</v>
      </c>
      <c r="C8" s="61" t="s">
        <v>676</v>
      </c>
      <c r="D8" s="235">
        <v>42880</v>
      </c>
      <c r="E8" s="67" t="s">
        <v>591</v>
      </c>
    </row>
    <row r="9" spans="2:13" ht="15" customHeight="1" x14ac:dyDescent="0.3">
      <c r="B9" s="66">
        <v>42873</v>
      </c>
      <c r="C9" s="232" t="s">
        <v>591</v>
      </c>
      <c r="D9" s="235">
        <v>42886</v>
      </c>
      <c r="E9" s="67" t="s">
        <v>591</v>
      </c>
    </row>
    <row r="10" spans="2:13" ht="15" customHeight="1" x14ac:dyDescent="0.3">
      <c r="B10" s="66">
        <v>42877</v>
      </c>
      <c r="C10" s="232" t="s">
        <v>591</v>
      </c>
      <c r="D10" s="235">
        <v>42888</v>
      </c>
      <c r="E10" s="67" t="s">
        <v>591</v>
      </c>
    </row>
    <row r="11" spans="2:13" ht="15" customHeight="1" x14ac:dyDescent="0.3">
      <c r="B11" s="66">
        <v>42878</v>
      </c>
      <c r="C11" s="232" t="s">
        <v>591</v>
      </c>
      <c r="D11" s="235">
        <v>42892</v>
      </c>
      <c r="E11" s="67" t="s">
        <v>676</v>
      </c>
    </row>
    <row r="12" spans="2:13" ht="15" customHeight="1" x14ac:dyDescent="0.3">
      <c r="B12" s="66">
        <v>42879</v>
      </c>
      <c r="C12" s="232" t="s">
        <v>591</v>
      </c>
      <c r="D12" s="67"/>
      <c r="E12" s="67"/>
    </row>
    <row r="14" spans="2:13" x14ac:dyDescent="0.3">
      <c r="B14" s="59" t="s">
        <v>364</v>
      </c>
      <c r="C14" s="256" t="s">
        <v>365</v>
      </c>
      <c r="D14" s="256"/>
      <c r="E14" s="60" t="s">
        <v>359</v>
      </c>
    </row>
    <row r="15" spans="2:13" ht="15" customHeight="1" x14ac:dyDescent="0.3">
      <c r="B15" s="207" t="s">
        <v>580</v>
      </c>
      <c r="C15" s="207" t="s">
        <v>581</v>
      </c>
      <c r="D15" s="207"/>
      <c r="E15" s="208" t="s">
        <v>580</v>
      </c>
    </row>
    <row r="16" spans="2:13" ht="15" customHeight="1" x14ac:dyDescent="0.3">
      <c r="B16" s="207" t="s">
        <v>585</v>
      </c>
      <c r="C16" s="207" t="s">
        <v>696</v>
      </c>
      <c r="D16" s="207"/>
      <c r="E16" s="208" t="s">
        <v>585</v>
      </c>
    </row>
    <row r="17" spans="2:5" ht="15" customHeight="1" x14ac:dyDescent="0.3">
      <c r="B17" s="207" t="s">
        <v>586</v>
      </c>
      <c r="C17" s="207" t="s">
        <v>587</v>
      </c>
      <c r="D17" s="207"/>
      <c r="E17" s="208" t="s">
        <v>586</v>
      </c>
    </row>
    <row r="18" spans="2:5" ht="15" customHeight="1" x14ac:dyDescent="0.3">
      <c r="B18" s="207" t="s">
        <v>588</v>
      </c>
      <c r="C18" s="207" t="s">
        <v>589</v>
      </c>
      <c r="D18" s="207"/>
      <c r="E18" s="208" t="s">
        <v>590</v>
      </c>
    </row>
    <row r="19" spans="2:5" ht="15" customHeight="1" x14ac:dyDescent="0.3">
      <c r="B19" s="199" t="s">
        <v>663</v>
      </c>
      <c r="C19" s="257" t="s">
        <v>664</v>
      </c>
      <c r="D19" s="258"/>
      <c r="E19" s="231" t="s">
        <v>663</v>
      </c>
    </row>
    <row r="20" spans="2:5" ht="15" customHeight="1" x14ac:dyDescent="0.3">
      <c r="B20" s="199"/>
      <c r="C20" s="257"/>
      <c r="D20" s="258"/>
      <c r="E20" s="62"/>
    </row>
    <row r="21" spans="2:5" ht="15" customHeight="1" x14ac:dyDescent="0.3">
      <c r="B21" s="61"/>
      <c r="C21" s="251"/>
      <c r="D21" s="251"/>
      <c r="E21" s="62"/>
    </row>
    <row r="22" spans="2:5" ht="15" customHeight="1" x14ac:dyDescent="0.3">
      <c r="B22" s="61"/>
      <c r="C22" s="251"/>
      <c r="D22" s="251"/>
      <c r="E22" s="62"/>
    </row>
    <row r="23" spans="2:5" ht="15" customHeight="1" x14ac:dyDescent="0.3">
      <c r="B23" s="61"/>
      <c r="C23" s="251"/>
      <c r="D23" s="251"/>
      <c r="E23" s="62"/>
    </row>
    <row r="24" spans="2:5" ht="15" customHeight="1" x14ac:dyDescent="0.3">
      <c r="B24" s="61"/>
      <c r="C24" s="251"/>
      <c r="D24" s="251"/>
      <c r="E24" s="62"/>
    </row>
    <row r="25" spans="2:5" ht="15" customHeight="1" x14ac:dyDescent="0.3">
      <c r="B25" s="61"/>
      <c r="C25" s="251"/>
      <c r="D25" s="251"/>
      <c r="E25" s="62"/>
    </row>
    <row r="26" spans="2:5" ht="15" customHeight="1" x14ac:dyDescent="0.3">
      <c r="B26" s="61"/>
      <c r="C26" s="251"/>
      <c r="D26" s="251"/>
      <c r="E26" s="62"/>
    </row>
    <row r="27" spans="2:5" ht="15" customHeight="1" x14ac:dyDescent="0.3">
      <c r="B27" s="61"/>
      <c r="C27" s="251"/>
      <c r="D27" s="251"/>
      <c r="E27" s="62"/>
    </row>
    <row r="28" spans="2:5" ht="15" customHeight="1" x14ac:dyDescent="0.3">
      <c r="B28" s="61"/>
      <c r="C28" s="251"/>
      <c r="D28" s="251"/>
      <c r="E28" s="62"/>
    </row>
    <row r="29" spans="2:5" ht="15" customHeight="1" x14ac:dyDescent="0.3">
      <c r="B29" s="61"/>
      <c r="C29" s="251"/>
      <c r="D29" s="251"/>
      <c r="E29" s="62"/>
    </row>
    <row r="30" spans="2:5" ht="15" customHeight="1" x14ac:dyDescent="0.3">
      <c r="B30" s="61"/>
      <c r="C30" s="251"/>
      <c r="D30" s="251"/>
      <c r="E30" s="62"/>
    </row>
    <row r="31" spans="2:5" ht="15" customHeight="1" x14ac:dyDescent="0.3">
      <c r="B31" s="61"/>
      <c r="C31" s="251"/>
      <c r="D31" s="251"/>
      <c r="E31" s="62"/>
    </row>
    <row r="32" spans="2:5" ht="15" customHeight="1" x14ac:dyDescent="0.3">
      <c r="B32" s="61"/>
      <c r="C32" s="251"/>
      <c r="D32" s="251"/>
      <c r="E32" s="62"/>
    </row>
    <row r="33" spans="2:5" ht="15" customHeight="1" x14ac:dyDescent="0.3">
      <c r="B33" s="61"/>
      <c r="C33" s="251"/>
      <c r="D33" s="251"/>
      <c r="E33" s="62"/>
    </row>
    <row r="34" spans="2:5" ht="15" customHeight="1" x14ac:dyDescent="0.3">
      <c r="B34" s="61"/>
      <c r="C34" s="251"/>
      <c r="D34" s="251"/>
      <c r="E34" s="62"/>
    </row>
    <row r="35" spans="2:5" ht="15" customHeight="1" x14ac:dyDescent="0.3">
      <c r="B35" s="61"/>
      <c r="C35" s="251"/>
      <c r="D35" s="251"/>
      <c r="E35" s="61"/>
    </row>
    <row r="36" spans="2:5" x14ac:dyDescent="0.3">
      <c r="B36" s="63"/>
      <c r="C36" s="64"/>
      <c r="D36" s="64"/>
      <c r="E36" s="63"/>
    </row>
  </sheetData>
  <customSheetViews>
    <customSheetView guid="{C0736EDE-B647-460A-AF7D-0FC5B36FDE49}" scale="90" showPageBreaks="1" printArea="1">
      <selection activeCell="C19" sqref="C19:D19"/>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selection activeCell="A3" sqref="A3:XFD3"/>
      <pageMargins left="0.45" right="0.45" top="0.5" bottom="0.5" header="0.3" footer="0.05"/>
      <pageSetup scale="80" orientation="landscape" r:id="rId3"/>
      <headerFooter>
        <oddFooter>&amp;R&amp;P</oddFooter>
      </headerFooter>
    </customSheetView>
  </customSheetViews>
  <mergeCells count="21">
    <mergeCell ref="B1:E1"/>
    <mergeCell ref="B3:E3"/>
    <mergeCell ref="B5:E5"/>
    <mergeCell ref="C14:D14"/>
    <mergeCell ref="C28:D28"/>
    <mergeCell ref="C19:D19"/>
    <mergeCell ref="C20:D20"/>
    <mergeCell ref="C21:D21"/>
    <mergeCell ref="C22:D22"/>
    <mergeCell ref="C23:D23"/>
    <mergeCell ref="C24:D24"/>
    <mergeCell ref="C25:D25"/>
    <mergeCell ref="C26:D26"/>
    <mergeCell ref="C27:D27"/>
    <mergeCell ref="C35:D35"/>
    <mergeCell ref="C29:D29"/>
    <mergeCell ref="C30:D30"/>
    <mergeCell ref="C31:D31"/>
    <mergeCell ref="C32:D32"/>
    <mergeCell ref="C33:D33"/>
    <mergeCell ref="C34:D34"/>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45" right="0.45" top="0.5" bottom="0.5" header="0.3" footer="0.05"/>
  <pageSetup scale="80" orientation="landscape" r:id="rId4"/>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16" zoomScale="90" zoomScaleNormal="90" workbookViewId="0">
      <selection activeCell="B27" sqref="B27:C27"/>
    </sheetView>
  </sheetViews>
  <sheetFormatPr defaultColWidth="9.109375" defaultRowHeight="15.6" x14ac:dyDescent="0.3"/>
  <cols>
    <col min="1" max="1" width="5.6640625" style="52" customWidth="1"/>
    <col min="2" max="2" width="14.6640625" style="52" customWidth="1"/>
    <col min="3" max="3" width="9.88671875" style="52" customWidth="1"/>
    <col min="4" max="4" width="14.6640625" style="52" customWidth="1"/>
    <col min="5" max="5" width="9.88671875" style="52" customWidth="1"/>
    <col min="6" max="6" width="14.6640625" style="52" customWidth="1"/>
    <col min="7" max="7" width="9.88671875" style="52" customWidth="1"/>
    <col min="8" max="8" width="15.33203125" style="52" bestFit="1" customWidth="1"/>
    <col min="9" max="9" width="9.88671875" style="52" customWidth="1"/>
    <col min="10" max="10" width="14.6640625" style="52" customWidth="1"/>
    <col min="11" max="11" width="9.88671875" style="52" customWidth="1"/>
    <col min="12" max="12" width="14.6640625" style="52" customWidth="1"/>
    <col min="13" max="13" width="9.88671875" style="52" customWidth="1"/>
    <col min="14" max="16384" width="9.109375" style="52"/>
  </cols>
  <sheetData>
    <row r="1" spans="2:13" ht="18" x14ac:dyDescent="0.35">
      <c r="B1" s="252" t="s">
        <v>439</v>
      </c>
      <c r="C1" s="263"/>
      <c r="D1" s="263"/>
      <c r="E1" s="263"/>
      <c r="F1" s="264"/>
      <c r="G1" s="264"/>
      <c r="H1" s="264"/>
      <c r="I1" s="264"/>
      <c r="J1" s="264"/>
      <c r="K1" s="264"/>
      <c r="L1" s="264"/>
      <c r="M1" s="264"/>
    </row>
    <row r="2" spans="2:13" ht="15.75" customHeight="1" x14ac:dyDescent="0.3">
      <c r="B2" s="70"/>
      <c r="C2" s="70"/>
      <c r="D2" s="70"/>
      <c r="E2" s="70"/>
      <c r="F2" s="70"/>
      <c r="G2" s="70"/>
      <c r="H2" s="70"/>
      <c r="I2" s="70"/>
      <c r="J2" s="70"/>
      <c r="K2" s="70"/>
      <c r="L2" s="70"/>
      <c r="M2" s="70"/>
    </row>
    <row r="3" spans="2:13" x14ac:dyDescent="0.3">
      <c r="B3" s="259" t="s">
        <v>439</v>
      </c>
      <c r="C3" s="259"/>
      <c r="D3" s="259"/>
      <c r="E3" s="259"/>
      <c r="F3" s="259"/>
      <c r="G3" s="259"/>
      <c r="H3" s="259"/>
      <c r="I3" s="260"/>
      <c r="J3" s="260"/>
      <c r="K3" s="260"/>
      <c r="L3" s="260"/>
      <c r="M3" s="260"/>
    </row>
    <row r="4" spans="2:13" s="69" customFormat="1" ht="45" customHeight="1" x14ac:dyDescent="0.3">
      <c r="B4" s="116" t="s">
        <v>442</v>
      </c>
      <c r="C4" s="69" t="s">
        <v>593</v>
      </c>
      <c r="D4" s="116" t="s">
        <v>369</v>
      </c>
      <c r="E4" s="103">
        <v>326</v>
      </c>
      <c r="F4" s="116" t="s">
        <v>370</v>
      </c>
      <c r="G4" s="211">
        <v>0.69</v>
      </c>
      <c r="H4" s="116" t="s">
        <v>371</v>
      </c>
      <c r="I4" s="211">
        <v>0.95</v>
      </c>
      <c r="J4" s="259"/>
      <c r="K4" s="259"/>
      <c r="L4" s="259"/>
      <c r="M4" s="259"/>
    </row>
    <row r="5" spans="2:13" ht="45" customHeight="1" x14ac:dyDescent="0.3">
      <c r="B5" s="116" t="s">
        <v>443</v>
      </c>
      <c r="C5" s="211">
        <v>0.62</v>
      </c>
      <c r="D5" s="116" t="s">
        <v>444</v>
      </c>
      <c r="E5" s="211">
        <v>7.0000000000000007E-2</v>
      </c>
      <c r="F5" s="116" t="s">
        <v>445</v>
      </c>
      <c r="G5" s="211">
        <v>0.03</v>
      </c>
      <c r="H5" s="116" t="s">
        <v>446</v>
      </c>
      <c r="I5" s="211">
        <v>0.22</v>
      </c>
      <c r="J5" s="259"/>
      <c r="K5" s="259"/>
      <c r="L5" s="259"/>
      <c r="M5" s="259"/>
    </row>
    <row r="6" spans="2:13" x14ac:dyDescent="0.3">
      <c r="B6" s="117"/>
      <c r="C6" s="117"/>
      <c r="D6" s="117"/>
      <c r="E6" s="117"/>
      <c r="F6" s="117"/>
      <c r="G6" s="117"/>
      <c r="H6" s="117"/>
      <c r="I6" s="117"/>
      <c r="J6" s="117"/>
      <c r="K6" s="117"/>
      <c r="L6" s="117"/>
      <c r="M6" s="117"/>
    </row>
    <row r="7" spans="2:13" s="69" customFormat="1" x14ac:dyDescent="0.3">
      <c r="B7" s="259" t="s">
        <v>470</v>
      </c>
      <c r="C7" s="259"/>
      <c r="D7" s="259"/>
      <c r="E7" s="259"/>
      <c r="F7" s="259"/>
      <c r="G7" s="259"/>
      <c r="H7" s="259"/>
      <c r="I7" s="260"/>
      <c r="J7" s="260"/>
      <c r="K7" s="260"/>
      <c r="L7" s="260"/>
      <c r="M7" s="260"/>
    </row>
    <row r="8" spans="2:13" s="69" customFormat="1" ht="60" customHeight="1" x14ac:dyDescent="0.3">
      <c r="B8" s="116" t="s">
        <v>372</v>
      </c>
      <c r="C8" s="211">
        <v>0</v>
      </c>
      <c r="D8" s="116" t="s">
        <v>373</v>
      </c>
      <c r="E8" s="211">
        <v>0.81</v>
      </c>
      <c r="F8" s="116" t="s">
        <v>374</v>
      </c>
      <c r="G8" s="211">
        <v>0.13</v>
      </c>
      <c r="H8" s="116" t="s">
        <v>447</v>
      </c>
      <c r="I8" s="211">
        <v>0.01</v>
      </c>
      <c r="J8" s="116" t="s">
        <v>375</v>
      </c>
      <c r="K8" s="211">
        <v>0.05</v>
      </c>
      <c r="L8" s="116" t="s">
        <v>376</v>
      </c>
      <c r="M8" s="211">
        <v>0</v>
      </c>
    </row>
    <row r="9" spans="2:13" s="69" customFormat="1" x14ac:dyDescent="0.3">
      <c r="B9" s="117"/>
      <c r="C9" s="117"/>
      <c r="D9" s="117"/>
      <c r="E9" s="117"/>
      <c r="F9" s="117"/>
      <c r="G9" s="117"/>
      <c r="H9" s="117"/>
      <c r="I9" s="117"/>
      <c r="J9" s="117"/>
      <c r="K9" s="117"/>
      <c r="L9" s="117"/>
      <c r="M9" s="117"/>
    </row>
    <row r="10" spans="2:13" s="69" customFormat="1" x14ac:dyDescent="0.3">
      <c r="B10" s="259" t="s">
        <v>448</v>
      </c>
      <c r="C10" s="259"/>
      <c r="D10" s="259"/>
      <c r="E10" s="259"/>
      <c r="F10" s="259"/>
      <c r="G10" s="259"/>
      <c r="H10" s="259"/>
      <c r="I10" s="260"/>
      <c r="J10" s="260"/>
      <c r="K10" s="260"/>
      <c r="L10" s="260"/>
      <c r="M10" s="260"/>
    </row>
    <row r="11" spans="2:13" s="69" customFormat="1" ht="45" customHeight="1" x14ac:dyDescent="0.3">
      <c r="B11" s="261" t="s">
        <v>449</v>
      </c>
      <c r="C11" s="262"/>
      <c r="D11" s="118" t="s">
        <v>592</v>
      </c>
      <c r="E11" s="261" t="s">
        <v>450</v>
      </c>
      <c r="F11" s="262"/>
      <c r="G11" s="103">
        <v>0.5</v>
      </c>
      <c r="H11" s="261" t="s">
        <v>451</v>
      </c>
      <c r="I11" s="262"/>
      <c r="J11" s="118">
        <v>0</v>
      </c>
      <c r="K11" s="261" t="s">
        <v>452</v>
      </c>
      <c r="L11" s="262"/>
      <c r="M11" s="103">
        <v>2.5</v>
      </c>
    </row>
    <row r="12" spans="2:13" s="69" customFormat="1" ht="45" customHeight="1" x14ac:dyDescent="0.3">
      <c r="B12" s="261" t="s">
        <v>517</v>
      </c>
      <c r="C12" s="262"/>
      <c r="D12" s="118">
        <v>0</v>
      </c>
      <c r="E12" s="261" t="s">
        <v>453</v>
      </c>
      <c r="F12" s="262"/>
      <c r="G12" s="103">
        <v>0</v>
      </c>
      <c r="H12" s="261" t="s">
        <v>454</v>
      </c>
      <c r="I12" s="262"/>
      <c r="J12" s="212">
        <v>2.8000000000000001E-2</v>
      </c>
      <c r="K12" s="261" t="s">
        <v>455</v>
      </c>
      <c r="L12" s="262"/>
      <c r="M12" s="103">
        <v>8</v>
      </c>
    </row>
    <row r="13" spans="2:13" s="69" customFormat="1" x14ac:dyDescent="0.3">
      <c r="B13" s="117"/>
      <c r="C13" s="117"/>
      <c r="D13" s="117"/>
      <c r="E13" s="117"/>
      <c r="F13" s="117"/>
      <c r="G13" s="117"/>
      <c r="H13" s="117"/>
      <c r="I13" s="117"/>
      <c r="J13" s="117"/>
      <c r="K13" s="117"/>
      <c r="L13" s="117"/>
      <c r="M13" s="117"/>
    </row>
    <row r="14" spans="2:13" s="69" customFormat="1" x14ac:dyDescent="0.3">
      <c r="B14" s="259" t="s">
        <v>377</v>
      </c>
      <c r="C14" s="259"/>
      <c r="D14" s="259"/>
      <c r="E14" s="259"/>
      <c r="F14" s="259"/>
      <c r="G14" s="259"/>
      <c r="H14" s="259"/>
      <c r="I14" s="260"/>
      <c r="J14" s="260"/>
      <c r="K14" s="260"/>
      <c r="L14" s="260"/>
      <c r="M14" s="260"/>
    </row>
    <row r="15" spans="2:13" ht="45" customHeight="1" x14ac:dyDescent="0.3">
      <c r="B15" s="261" t="s">
        <v>456</v>
      </c>
      <c r="C15" s="262"/>
      <c r="D15" s="103" t="s">
        <v>597</v>
      </c>
      <c r="E15" s="261" t="s">
        <v>457</v>
      </c>
      <c r="F15" s="262"/>
      <c r="G15" s="103" t="s">
        <v>597</v>
      </c>
      <c r="H15" s="261" t="s">
        <v>528</v>
      </c>
      <c r="I15" s="262"/>
      <c r="J15" s="103" t="s">
        <v>597</v>
      </c>
      <c r="K15" s="261" t="s">
        <v>529</v>
      </c>
      <c r="L15" s="262"/>
      <c r="M15" s="103" t="s">
        <v>597</v>
      </c>
    </row>
    <row r="16" spans="2:13" s="105" customFormat="1" ht="45" customHeight="1" x14ac:dyDescent="0.3">
      <c r="B16" s="261" t="s">
        <v>458</v>
      </c>
      <c r="C16" s="262"/>
      <c r="D16" s="103" t="s">
        <v>597</v>
      </c>
      <c r="E16" s="261" t="s">
        <v>459</v>
      </c>
      <c r="F16" s="262"/>
      <c r="G16" s="103" t="s">
        <v>597</v>
      </c>
      <c r="H16" s="261" t="s">
        <v>460</v>
      </c>
      <c r="I16" s="262"/>
      <c r="J16" s="103" t="s">
        <v>597</v>
      </c>
      <c r="K16" s="261" t="s">
        <v>461</v>
      </c>
      <c r="L16" s="262"/>
      <c r="M16" s="103" t="s">
        <v>596</v>
      </c>
    </row>
    <row r="17" spans="2:13" s="105" customFormat="1" ht="45" customHeight="1" x14ac:dyDescent="0.3">
      <c r="B17" s="261" t="s">
        <v>462</v>
      </c>
      <c r="C17" s="262"/>
      <c r="D17" s="213">
        <v>0.314</v>
      </c>
      <c r="E17" s="261" t="s">
        <v>463</v>
      </c>
      <c r="F17" s="262"/>
      <c r="G17" s="213">
        <v>0.312</v>
      </c>
      <c r="H17" s="261" t="s">
        <v>464</v>
      </c>
      <c r="I17" s="262"/>
      <c r="J17" s="213">
        <v>0.92800000000000005</v>
      </c>
      <c r="K17" s="261" t="s">
        <v>465</v>
      </c>
      <c r="L17" s="262"/>
      <c r="M17" s="103" t="s">
        <v>596</v>
      </c>
    </row>
    <row r="18" spans="2:13" s="105" customFormat="1" ht="45" customHeight="1" x14ac:dyDescent="0.3">
      <c r="B18" s="261" t="s">
        <v>466</v>
      </c>
      <c r="C18" s="262"/>
      <c r="D18" s="103" t="s">
        <v>596</v>
      </c>
      <c r="E18" s="261" t="s">
        <v>467</v>
      </c>
      <c r="F18" s="262"/>
      <c r="G18" s="103" t="s">
        <v>596</v>
      </c>
      <c r="H18" s="261" t="s">
        <v>468</v>
      </c>
      <c r="I18" s="262"/>
      <c r="J18" s="103" t="s">
        <v>596</v>
      </c>
      <c r="K18" s="261" t="s">
        <v>469</v>
      </c>
      <c r="L18" s="262"/>
      <c r="M18" s="103" t="s">
        <v>596</v>
      </c>
    </row>
    <row r="19" spans="2:13" s="170" customFormat="1" ht="45" customHeight="1" x14ac:dyDescent="0.3">
      <c r="B19" s="268" t="s">
        <v>537</v>
      </c>
      <c r="C19" s="269"/>
      <c r="D19" s="173" t="s">
        <v>597</v>
      </c>
      <c r="E19" s="268" t="s">
        <v>538</v>
      </c>
      <c r="F19" s="269"/>
      <c r="G19" s="173" t="s">
        <v>597</v>
      </c>
      <c r="H19" s="259"/>
      <c r="I19" s="259"/>
      <c r="J19" s="259"/>
      <c r="K19" s="265"/>
      <c r="L19" s="266"/>
      <c r="M19" s="267"/>
    </row>
    <row r="20" spans="2:13" s="105" customFormat="1" ht="15.75" customHeight="1" x14ac:dyDescent="0.3">
      <c r="B20" s="135"/>
      <c r="C20" s="133"/>
      <c r="D20" s="134"/>
      <c r="E20" s="135"/>
      <c r="F20" s="133"/>
      <c r="G20" s="134"/>
      <c r="H20" s="135"/>
      <c r="I20" s="133"/>
      <c r="J20" s="134"/>
      <c r="K20" s="135"/>
      <c r="L20" s="133"/>
      <c r="M20" s="134"/>
    </row>
    <row r="21" spans="2:13" s="120" customFormat="1" ht="15.75" customHeight="1" x14ac:dyDescent="0.3">
      <c r="B21" s="70"/>
      <c r="C21" s="136"/>
      <c r="D21" s="137"/>
      <c r="E21" s="70"/>
      <c r="F21" s="136"/>
      <c r="G21" s="137"/>
      <c r="H21" s="70"/>
      <c r="I21" s="136"/>
      <c r="J21" s="137"/>
      <c r="K21" s="70"/>
      <c r="L21" s="136"/>
      <c r="M21" s="137"/>
    </row>
    <row r="22" spans="2:13" s="105" customFormat="1" ht="15.75" customHeight="1" x14ac:dyDescent="0.3">
      <c r="B22" s="275" t="s">
        <v>378</v>
      </c>
      <c r="C22" s="276"/>
      <c r="D22" s="276"/>
      <c r="E22" s="276"/>
      <c r="F22" s="276"/>
      <c r="G22" s="276"/>
      <c r="H22" s="276"/>
      <c r="I22" s="276"/>
      <c r="J22" s="276"/>
      <c r="K22" s="276"/>
      <c r="L22" s="276"/>
      <c r="M22" s="277"/>
    </row>
    <row r="23" spans="2:13" s="105" customFormat="1" ht="15.75" customHeight="1" x14ac:dyDescent="0.3">
      <c r="B23" s="270" t="s">
        <v>596</v>
      </c>
      <c r="C23" s="271"/>
      <c r="D23" s="272" t="s">
        <v>379</v>
      </c>
      <c r="E23" s="273"/>
      <c r="F23" s="273"/>
      <c r="G23" s="274"/>
      <c r="H23" s="278" t="s">
        <v>674</v>
      </c>
      <c r="I23" s="271"/>
      <c r="J23" s="272" t="s">
        <v>380</v>
      </c>
      <c r="K23" s="273"/>
      <c r="L23" s="273"/>
      <c r="M23" s="274"/>
    </row>
    <row r="24" spans="2:13" ht="15.75" customHeight="1" x14ac:dyDescent="0.3">
      <c r="B24" s="270" t="s">
        <v>596</v>
      </c>
      <c r="C24" s="271"/>
      <c r="D24" s="272" t="s">
        <v>381</v>
      </c>
      <c r="E24" s="273"/>
      <c r="F24" s="273"/>
      <c r="G24" s="274"/>
      <c r="H24" s="270" t="s">
        <v>596</v>
      </c>
      <c r="I24" s="271"/>
      <c r="J24" s="272" t="s">
        <v>382</v>
      </c>
      <c r="K24" s="273"/>
      <c r="L24" s="273"/>
      <c r="M24" s="274"/>
    </row>
    <row r="25" spans="2:13" s="69" customFormat="1" ht="15.75" customHeight="1" x14ac:dyDescent="0.3">
      <c r="B25" s="270" t="s">
        <v>596</v>
      </c>
      <c r="C25" s="271"/>
      <c r="D25" s="272" t="s">
        <v>383</v>
      </c>
      <c r="E25" s="273"/>
      <c r="F25" s="273"/>
      <c r="G25" s="274"/>
      <c r="H25" s="270" t="s">
        <v>596</v>
      </c>
      <c r="I25" s="271"/>
      <c r="J25" s="272" t="s">
        <v>384</v>
      </c>
      <c r="K25" s="273"/>
      <c r="L25" s="273"/>
      <c r="M25" s="274"/>
    </row>
    <row r="26" spans="2:13" s="69" customFormat="1" ht="15.75" customHeight="1" x14ac:dyDescent="0.3">
      <c r="B26" s="278" t="s">
        <v>675</v>
      </c>
      <c r="C26" s="271"/>
      <c r="D26" s="272" t="s">
        <v>385</v>
      </c>
      <c r="E26" s="273"/>
      <c r="F26" s="273"/>
      <c r="G26" s="274"/>
      <c r="H26" s="270" t="s">
        <v>596</v>
      </c>
      <c r="I26" s="271"/>
      <c r="J26" s="272" t="s">
        <v>386</v>
      </c>
      <c r="K26" s="273"/>
      <c r="L26" s="273"/>
      <c r="M26" s="274"/>
    </row>
    <row r="27" spans="2:13" ht="15.75" customHeight="1" x14ac:dyDescent="0.3">
      <c r="B27" s="278" t="s">
        <v>674</v>
      </c>
      <c r="C27" s="271"/>
      <c r="D27" s="272" t="s">
        <v>387</v>
      </c>
      <c r="E27" s="273"/>
      <c r="F27" s="273"/>
      <c r="G27" s="274"/>
      <c r="H27" s="270"/>
      <c r="I27" s="271"/>
      <c r="J27" s="272"/>
      <c r="K27" s="273"/>
      <c r="L27" s="273"/>
      <c r="M27" s="274"/>
    </row>
    <row r="28" spans="2:13" ht="15.75" customHeight="1" x14ac:dyDescent="0.3">
      <c r="B28" s="70"/>
      <c r="C28" s="70"/>
      <c r="D28" s="70"/>
      <c r="E28" s="70"/>
      <c r="F28" s="69"/>
      <c r="G28" s="69"/>
      <c r="H28" s="69"/>
      <c r="I28" s="69"/>
      <c r="J28" s="69"/>
      <c r="K28" s="69"/>
      <c r="L28" s="69"/>
      <c r="M28" s="69"/>
    </row>
    <row r="29" spans="2:13" ht="15.75" customHeight="1" x14ac:dyDescent="0.3">
      <c r="B29" s="283" t="s">
        <v>388</v>
      </c>
      <c r="C29" s="284"/>
      <c r="D29" s="284"/>
      <c r="E29" s="284"/>
      <c r="F29" s="284"/>
      <c r="G29" s="284"/>
      <c r="H29" s="284"/>
      <c r="I29" s="284"/>
      <c r="J29" s="284"/>
      <c r="K29" s="284"/>
      <c r="L29" s="284"/>
      <c r="M29" s="284"/>
    </row>
    <row r="30" spans="2:13" ht="15.75" customHeight="1" x14ac:dyDescent="0.3">
      <c r="B30" s="279" t="s">
        <v>596</v>
      </c>
      <c r="C30" s="280"/>
      <c r="D30" s="281" t="s">
        <v>379</v>
      </c>
      <c r="E30" s="273"/>
      <c r="F30" s="273"/>
      <c r="G30" s="282"/>
      <c r="H30" s="279" t="s">
        <v>674</v>
      </c>
      <c r="I30" s="280"/>
      <c r="J30" s="272" t="s">
        <v>380</v>
      </c>
      <c r="K30" s="273"/>
      <c r="L30" s="273"/>
      <c r="M30" s="274"/>
    </row>
    <row r="31" spans="2:13" ht="15.75" customHeight="1" x14ac:dyDescent="0.3">
      <c r="B31" s="279" t="s">
        <v>596</v>
      </c>
      <c r="C31" s="280"/>
      <c r="D31" s="281" t="s">
        <v>381</v>
      </c>
      <c r="E31" s="273"/>
      <c r="F31" s="273"/>
      <c r="G31" s="282"/>
      <c r="H31" s="279" t="s">
        <v>596</v>
      </c>
      <c r="I31" s="280"/>
      <c r="J31" s="272" t="s">
        <v>382</v>
      </c>
      <c r="K31" s="273"/>
      <c r="L31" s="273"/>
      <c r="M31" s="274"/>
    </row>
    <row r="32" spans="2:13" ht="15.75" customHeight="1" x14ac:dyDescent="0.3">
      <c r="B32" s="279" t="s">
        <v>596</v>
      </c>
      <c r="C32" s="280"/>
      <c r="D32" s="281" t="s">
        <v>383</v>
      </c>
      <c r="E32" s="273"/>
      <c r="F32" s="273"/>
      <c r="G32" s="282"/>
      <c r="H32" s="279" t="s">
        <v>596</v>
      </c>
      <c r="I32" s="280"/>
      <c r="J32" s="272" t="s">
        <v>384</v>
      </c>
      <c r="K32" s="273"/>
      <c r="L32" s="273"/>
      <c r="M32" s="274"/>
    </row>
    <row r="33" spans="2:13" s="69" customFormat="1" ht="15.75" customHeight="1" x14ac:dyDescent="0.3">
      <c r="B33" s="279" t="s">
        <v>674</v>
      </c>
      <c r="C33" s="280"/>
      <c r="D33" s="281" t="s">
        <v>385</v>
      </c>
      <c r="E33" s="273"/>
      <c r="F33" s="273"/>
      <c r="G33" s="282"/>
      <c r="H33" s="279" t="s">
        <v>596</v>
      </c>
      <c r="I33" s="280"/>
      <c r="J33" s="272" t="s">
        <v>386</v>
      </c>
      <c r="K33" s="273"/>
      <c r="L33" s="273"/>
      <c r="M33" s="274"/>
    </row>
    <row r="34" spans="2:13" ht="15.75" customHeight="1" x14ac:dyDescent="0.3">
      <c r="B34" s="279" t="s">
        <v>674</v>
      </c>
      <c r="C34" s="280"/>
      <c r="D34" s="281" t="s">
        <v>387</v>
      </c>
      <c r="E34" s="273"/>
      <c r="F34" s="273"/>
      <c r="G34" s="282"/>
      <c r="H34" s="279"/>
      <c r="I34" s="280"/>
      <c r="J34" s="272"/>
      <c r="K34" s="273"/>
      <c r="L34" s="273"/>
      <c r="M34" s="274"/>
    </row>
    <row r="35" spans="2:13" ht="15.75" customHeight="1" x14ac:dyDescent="0.3">
      <c r="B35" s="68"/>
      <c r="C35" s="68"/>
      <c r="D35" s="68"/>
      <c r="E35" s="68"/>
      <c r="F35" s="69"/>
      <c r="G35" s="69"/>
      <c r="H35" s="69"/>
      <c r="I35" s="69"/>
      <c r="J35" s="69"/>
      <c r="K35" s="69"/>
      <c r="L35" s="69"/>
      <c r="M35" s="69"/>
    </row>
    <row r="36" spans="2:13" ht="15.75" customHeight="1" x14ac:dyDescent="0.3">
      <c r="B36" s="287" t="s">
        <v>389</v>
      </c>
      <c r="C36" s="288"/>
      <c r="D36" s="288"/>
      <c r="E36" s="288"/>
      <c r="F36" s="289"/>
      <c r="G36" s="289"/>
      <c r="H36" s="289"/>
      <c r="I36" s="289"/>
      <c r="J36" s="289"/>
      <c r="K36" s="289"/>
      <c r="L36" s="289"/>
      <c r="M36" s="289"/>
    </row>
    <row r="37" spans="2:13" ht="15.75" customHeight="1" x14ac:dyDescent="0.3">
      <c r="B37" s="233" t="s">
        <v>596</v>
      </c>
      <c r="C37" s="234"/>
      <c r="D37" s="285" t="s">
        <v>379</v>
      </c>
      <c r="E37" s="286"/>
      <c r="F37" s="286"/>
      <c r="G37" s="286"/>
      <c r="H37" s="233" t="s">
        <v>675</v>
      </c>
      <c r="I37" s="234"/>
      <c r="J37" s="285" t="s">
        <v>380</v>
      </c>
      <c r="K37" s="286"/>
      <c r="L37" s="286"/>
      <c r="M37" s="286"/>
    </row>
    <row r="38" spans="2:13" ht="15.75" customHeight="1" x14ac:dyDescent="0.3">
      <c r="B38" s="233" t="s">
        <v>596</v>
      </c>
      <c r="C38" s="234"/>
      <c r="D38" s="285" t="s">
        <v>381</v>
      </c>
      <c r="E38" s="286"/>
      <c r="F38" s="286"/>
      <c r="G38" s="286"/>
      <c r="H38" s="233" t="s">
        <v>596</v>
      </c>
      <c r="I38" s="234"/>
      <c r="J38" s="285" t="s">
        <v>382</v>
      </c>
      <c r="K38" s="286"/>
      <c r="L38" s="286"/>
      <c r="M38" s="286"/>
    </row>
    <row r="39" spans="2:13" ht="15.75" customHeight="1" x14ac:dyDescent="0.3">
      <c r="B39" s="233" t="s">
        <v>596</v>
      </c>
      <c r="C39" s="234"/>
      <c r="D39" s="285" t="s">
        <v>383</v>
      </c>
      <c r="E39" s="286"/>
      <c r="F39" s="286"/>
      <c r="G39" s="286"/>
      <c r="H39" s="233" t="s">
        <v>596</v>
      </c>
      <c r="I39" s="234"/>
      <c r="J39" s="285" t="s">
        <v>384</v>
      </c>
      <c r="K39" s="286"/>
      <c r="L39" s="286"/>
      <c r="M39" s="286"/>
    </row>
    <row r="40" spans="2:13" s="69" customFormat="1" x14ac:dyDescent="0.3">
      <c r="B40" s="233" t="s">
        <v>596</v>
      </c>
      <c r="C40" s="234"/>
      <c r="D40" s="285" t="s">
        <v>385</v>
      </c>
      <c r="E40" s="286"/>
      <c r="F40" s="286"/>
      <c r="G40" s="286"/>
      <c r="H40" s="233" t="s">
        <v>596</v>
      </c>
      <c r="I40" s="234"/>
      <c r="J40" s="285" t="s">
        <v>386</v>
      </c>
      <c r="K40" s="286"/>
      <c r="L40" s="286"/>
      <c r="M40" s="286"/>
    </row>
    <row r="41" spans="2:13" ht="15.75" customHeight="1" x14ac:dyDescent="0.3">
      <c r="B41" s="233" t="s">
        <v>675</v>
      </c>
      <c r="C41" s="234"/>
      <c r="D41" s="285" t="s">
        <v>387</v>
      </c>
      <c r="E41" s="286"/>
      <c r="F41" s="286"/>
      <c r="G41" s="286"/>
      <c r="H41" s="290"/>
      <c r="I41" s="286"/>
      <c r="J41" s="285"/>
      <c r="K41" s="286"/>
      <c r="L41" s="286"/>
      <c r="M41" s="286"/>
    </row>
    <row r="42" spans="2:13" x14ac:dyDescent="0.3">
      <c r="B42" s="132"/>
      <c r="C42" s="71"/>
      <c r="D42" s="72"/>
      <c r="E42" s="71"/>
      <c r="F42" s="71"/>
      <c r="G42" s="71"/>
      <c r="H42" s="73"/>
      <c r="I42" s="71"/>
      <c r="J42" s="72"/>
      <c r="K42" s="71"/>
      <c r="L42" s="71"/>
      <c r="M42" s="71"/>
    </row>
    <row r="43" spans="2:13" x14ac:dyDescent="0.3">
      <c r="B43" s="287" t="s">
        <v>390</v>
      </c>
      <c r="C43" s="288"/>
      <c r="D43" s="288"/>
      <c r="E43" s="288"/>
      <c r="F43" s="289"/>
      <c r="G43" s="289"/>
      <c r="H43" s="289"/>
      <c r="I43" s="289"/>
      <c r="J43" s="289"/>
      <c r="K43" s="289"/>
      <c r="L43" s="289"/>
      <c r="M43" s="289"/>
    </row>
    <row r="44" spans="2:13" x14ac:dyDescent="0.3">
      <c r="B44" s="290" t="s">
        <v>596</v>
      </c>
      <c r="C44" s="286"/>
      <c r="D44" s="291" t="s">
        <v>386</v>
      </c>
      <c r="E44" s="292"/>
      <c r="F44" s="292"/>
      <c r="G44" s="292"/>
      <c r="H44" s="292"/>
      <c r="I44" s="292"/>
      <c r="J44" s="292"/>
      <c r="K44" s="292"/>
      <c r="L44" s="292"/>
      <c r="M44" s="293"/>
    </row>
    <row r="47" spans="2:13" s="69" customFormat="1" x14ac:dyDescent="0.3">
      <c r="B47" s="52"/>
      <c r="C47" s="52"/>
      <c r="D47" s="52"/>
      <c r="E47" s="52"/>
      <c r="F47" s="52"/>
      <c r="G47" s="52"/>
      <c r="H47" s="52"/>
      <c r="I47" s="52"/>
      <c r="J47" s="52"/>
      <c r="K47" s="52"/>
      <c r="L47" s="52"/>
      <c r="M47" s="52"/>
    </row>
    <row r="48" spans="2:13" ht="15.75" customHeight="1" x14ac:dyDescent="0.3"/>
  </sheetData>
  <customSheetViews>
    <customSheetView guid="{C0736EDE-B647-460A-AF7D-0FC5B36FDE49}" scale="90" showPageBreaks="1" printArea="1" topLeftCell="A16">
      <selection activeCell="B27" sqref="B27:C27"/>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44594B27-9C70-41F1-9630-666DBB02377F}" scale="90" showPageBreaks="1" printArea="1">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s>
  <mergeCells count="92">
    <mergeCell ref="B44:C44"/>
    <mergeCell ref="D44:M44"/>
    <mergeCell ref="D39:G39"/>
    <mergeCell ref="J39:M39"/>
    <mergeCell ref="D40:G40"/>
    <mergeCell ref="J40:M40"/>
    <mergeCell ref="D41:G41"/>
    <mergeCell ref="H41:I41"/>
    <mergeCell ref="J41:M41"/>
    <mergeCell ref="B43:M43"/>
    <mergeCell ref="D38:G38"/>
    <mergeCell ref="J38:M38"/>
    <mergeCell ref="B33:C33"/>
    <mergeCell ref="D33:G33"/>
    <mergeCell ref="H33:I33"/>
    <mergeCell ref="J33:M33"/>
    <mergeCell ref="B34:C34"/>
    <mergeCell ref="D34:G34"/>
    <mergeCell ref="H34:I34"/>
    <mergeCell ref="J34:M34"/>
    <mergeCell ref="B36:M36"/>
    <mergeCell ref="D37:G37"/>
    <mergeCell ref="J37:M37"/>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31:C31"/>
    <mergeCell ref="D31:G31"/>
    <mergeCell ref="H31:I31"/>
    <mergeCell ref="H17:I17"/>
    <mergeCell ref="E16:F16"/>
    <mergeCell ref="K15:L15"/>
    <mergeCell ref="B25:C25"/>
    <mergeCell ref="D25:G25"/>
    <mergeCell ref="H25:I25"/>
    <mergeCell ref="J25:M25"/>
    <mergeCell ref="B22:M22"/>
    <mergeCell ref="B23:C23"/>
    <mergeCell ref="D23:G23"/>
    <mergeCell ref="H23:I23"/>
    <mergeCell ref="J23:M23"/>
    <mergeCell ref="B24:C24"/>
    <mergeCell ref="D24:G24"/>
    <mergeCell ref="H24:I24"/>
    <mergeCell ref="J24:M24"/>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B10:M10"/>
    <mergeCell ref="E11:F11"/>
    <mergeCell ref="B18:C18"/>
    <mergeCell ref="H18:I18"/>
    <mergeCell ref="B12:C12"/>
    <mergeCell ref="E12:F12"/>
    <mergeCell ref="H12:I12"/>
    <mergeCell ref="B16:C16"/>
    <mergeCell ref="H16:I16"/>
    <mergeCell ref="B17:C17"/>
    <mergeCell ref="K11:L11"/>
    <mergeCell ref="K16:L16"/>
    <mergeCell ref="E17:F17"/>
    <mergeCell ref="K17:L17"/>
    <mergeCell ref="B11:C11"/>
    <mergeCell ref="H11:I11"/>
  </mergeCells>
  <printOptions horizontalCentered="1"/>
  <pageMargins left="0.45" right="0.45" top="0.5" bottom="0.5" header="0.3" footer="0.05"/>
  <pageSetup scale="80" orientation="landscape" r:id="rId4"/>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topLeftCell="C31" zoomScale="90" zoomScaleNormal="90" workbookViewId="0">
      <selection activeCell="C51" sqref="C51"/>
    </sheetView>
  </sheetViews>
  <sheetFormatPr defaultColWidth="9.109375" defaultRowHeight="14.4" x14ac:dyDescent="0.3"/>
  <cols>
    <col min="1" max="1" width="5.5546875" style="97" customWidth="1"/>
    <col min="2" max="2" width="3.44140625" style="99" customWidth="1"/>
    <col min="3" max="3" width="155.6640625" style="97" customWidth="1"/>
    <col min="4" max="4" width="145.88671875" style="184" customWidth="1"/>
    <col min="5" max="16384" width="9.109375" style="97"/>
  </cols>
  <sheetData>
    <row r="1" spans="2:4" s="98" customFormat="1" ht="25.8" x14ac:dyDescent="0.35">
      <c r="B1" s="100"/>
      <c r="C1" s="96" t="s">
        <v>429</v>
      </c>
      <c r="D1" s="194" t="s">
        <v>555</v>
      </c>
    </row>
    <row r="2" spans="2:4" ht="12" customHeight="1" x14ac:dyDescent="0.35">
      <c r="C2" s="84"/>
      <c r="D2" s="97"/>
    </row>
    <row r="3" spans="2:4" s="74" customFormat="1" ht="45" customHeight="1" x14ac:dyDescent="0.3">
      <c r="C3" s="74" t="s">
        <v>493</v>
      </c>
      <c r="D3" s="188"/>
    </row>
    <row r="4" spans="2:4" s="74" customFormat="1" x14ac:dyDescent="0.3">
      <c r="D4" s="189"/>
    </row>
    <row r="5" spans="2:4" s="74" customFormat="1" ht="30" customHeight="1" x14ac:dyDescent="0.3">
      <c r="C5" s="74" t="s">
        <v>494</v>
      </c>
      <c r="D5" s="189"/>
    </row>
    <row r="6" spans="2:4" s="74" customFormat="1" x14ac:dyDescent="0.3">
      <c r="D6" s="190"/>
    </row>
    <row r="7" spans="2:4" s="74" customFormat="1" x14ac:dyDescent="0.3">
      <c r="B7" s="294" t="s">
        <v>530</v>
      </c>
      <c r="C7" s="295"/>
      <c r="D7" s="190"/>
    </row>
    <row r="8" spans="2:4" s="74" customFormat="1" x14ac:dyDescent="0.3">
      <c r="B8" s="103"/>
      <c r="C8" t="s">
        <v>401</v>
      </c>
      <c r="D8" s="190"/>
    </row>
    <row r="9" spans="2:4" s="74" customFormat="1" x14ac:dyDescent="0.3">
      <c r="B9" s="103"/>
      <c r="C9" t="s">
        <v>402</v>
      </c>
      <c r="D9" s="190"/>
    </row>
    <row r="10" spans="2:4" s="74" customFormat="1" x14ac:dyDescent="0.3">
      <c r="B10" s="103" t="s">
        <v>594</v>
      </c>
      <c r="C10" t="s">
        <v>403</v>
      </c>
      <c r="D10" s="190"/>
    </row>
    <row r="11" spans="2:4" s="74" customFormat="1" x14ac:dyDescent="0.3">
      <c r="B11" s="103"/>
      <c r="C11" t="s">
        <v>404</v>
      </c>
      <c r="D11" s="191"/>
    </row>
    <row r="12" spans="2:4" s="76" customFormat="1" x14ac:dyDescent="0.3">
      <c r="C12" s="77"/>
      <c r="D12" s="190"/>
    </row>
    <row r="13" spans="2:4" s="74" customFormat="1" x14ac:dyDescent="0.3">
      <c r="B13" s="294" t="s">
        <v>531</v>
      </c>
      <c r="C13" s="295"/>
      <c r="D13" s="191"/>
    </row>
    <row r="14" spans="2:4" s="74" customFormat="1" x14ac:dyDescent="0.3">
      <c r="B14" s="104"/>
      <c r="C14" t="s">
        <v>405</v>
      </c>
      <c r="D14" s="191"/>
    </row>
    <row r="15" spans="2:4" s="74" customFormat="1" x14ac:dyDescent="0.3">
      <c r="B15" s="104"/>
      <c r="C15" t="s">
        <v>406</v>
      </c>
      <c r="D15" s="191"/>
    </row>
    <row r="16" spans="2:4" s="74" customFormat="1" x14ac:dyDescent="0.3">
      <c r="B16" s="104" t="s">
        <v>594</v>
      </c>
      <c r="C16" t="s">
        <v>407</v>
      </c>
      <c r="D16" s="191"/>
    </row>
    <row r="17" spans="2:4" s="74" customFormat="1" x14ac:dyDescent="0.3">
      <c r="B17" s="104"/>
      <c r="C17" t="s">
        <v>408</v>
      </c>
      <c r="D17" s="191"/>
    </row>
    <row r="18" spans="2:4" s="76" customFormat="1" x14ac:dyDescent="0.3">
      <c r="C18" s="77"/>
      <c r="D18" s="191"/>
    </row>
    <row r="19" spans="2:4" s="76" customFormat="1" x14ac:dyDescent="0.3">
      <c r="B19" s="296" t="s">
        <v>532</v>
      </c>
      <c r="C19" s="295"/>
      <c r="D19" s="191"/>
    </row>
    <row r="20" spans="2:4" s="74" customFormat="1" x14ac:dyDescent="0.3">
      <c r="B20" s="104"/>
      <c r="C20" s="101" t="s">
        <v>409</v>
      </c>
      <c r="D20" s="191"/>
    </row>
    <row r="21" spans="2:4" s="74" customFormat="1" x14ac:dyDescent="0.3">
      <c r="B21" s="104"/>
      <c r="C21" s="101" t="s">
        <v>410</v>
      </c>
      <c r="D21" s="191"/>
    </row>
    <row r="22" spans="2:4" s="74" customFormat="1" x14ac:dyDescent="0.3">
      <c r="B22" s="104" t="s">
        <v>594</v>
      </c>
      <c r="C22" s="101" t="s">
        <v>411</v>
      </c>
      <c r="D22" s="191"/>
    </row>
    <row r="23" spans="2:4" s="74" customFormat="1" x14ac:dyDescent="0.3">
      <c r="B23" s="104"/>
      <c r="C23" s="101" t="s">
        <v>412</v>
      </c>
      <c r="D23" s="191"/>
    </row>
    <row r="24" spans="2:4" s="76" customFormat="1" x14ac:dyDescent="0.3">
      <c r="C24" s="77"/>
      <c r="D24" s="191"/>
    </row>
    <row r="25" spans="2:4" s="74" customFormat="1" x14ac:dyDescent="0.3">
      <c r="B25" s="294" t="s">
        <v>533</v>
      </c>
      <c r="C25" s="295"/>
      <c r="D25" s="191"/>
    </row>
    <row r="26" spans="2:4" s="74" customFormat="1" x14ac:dyDescent="0.3">
      <c r="B26" s="104"/>
      <c r="C26" s="101" t="s">
        <v>413</v>
      </c>
      <c r="D26" s="191"/>
    </row>
    <row r="27" spans="2:4" s="74" customFormat="1" x14ac:dyDescent="0.3">
      <c r="B27" s="104"/>
      <c r="C27" s="101" t="s">
        <v>414</v>
      </c>
      <c r="D27" s="191"/>
    </row>
    <row r="28" spans="2:4" s="74" customFormat="1" x14ac:dyDescent="0.3">
      <c r="B28" s="104"/>
      <c r="C28" s="101" t="s">
        <v>415</v>
      </c>
      <c r="D28" s="191"/>
    </row>
    <row r="29" spans="2:4" s="74" customFormat="1" x14ac:dyDescent="0.3">
      <c r="B29" s="104" t="s">
        <v>594</v>
      </c>
      <c r="C29" s="101" t="s">
        <v>416</v>
      </c>
      <c r="D29" s="191"/>
    </row>
    <row r="30" spans="2:4" s="76" customFormat="1" x14ac:dyDescent="0.3">
      <c r="C30" s="77"/>
      <c r="D30" s="191"/>
    </row>
    <row r="31" spans="2:4" s="74" customFormat="1" x14ac:dyDescent="0.3">
      <c r="B31" s="294" t="s">
        <v>534</v>
      </c>
      <c r="C31" s="295"/>
      <c r="D31" s="191"/>
    </row>
    <row r="32" spans="2:4" s="74" customFormat="1" x14ac:dyDescent="0.3">
      <c r="B32" s="104"/>
      <c r="C32" t="s">
        <v>417</v>
      </c>
      <c r="D32" s="191"/>
    </row>
    <row r="33" spans="1:4" s="74" customFormat="1" x14ac:dyDescent="0.3">
      <c r="B33" s="104" t="s">
        <v>594</v>
      </c>
      <c r="C33" t="s">
        <v>418</v>
      </c>
      <c r="D33" s="191"/>
    </row>
    <row r="34" spans="1:4" s="74" customFormat="1" x14ac:dyDescent="0.3">
      <c r="B34" s="104"/>
      <c r="C34" t="s">
        <v>419</v>
      </c>
      <c r="D34" s="191"/>
    </row>
    <row r="35" spans="1:4" s="74" customFormat="1" x14ac:dyDescent="0.3">
      <c r="B35" s="104"/>
      <c r="C35" t="s">
        <v>420</v>
      </c>
      <c r="D35" s="191"/>
    </row>
    <row r="36" spans="1:4" s="76" customFormat="1" x14ac:dyDescent="0.3">
      <c r="C36" s="77"/>
      <c r="D36" s="191"/>
    </row>
    <row r="37" spans="1:4" s="74" customFormat="1" x14ac:dyDescent="0.3">
      <c r="B37" s="294" t="s">
        <v>535</v>
      </c>
      <c r="C37" s="295"/>
      <c r="D37" s="191"/>
    </row>
    <row r="38" spans="1:4" s="74" customFormat="1" x14ac:dyDescent="0.3">
      <c r="B38" s="103"/>
      <c r="C38" s="101" t="s">
        <v>421</v>
      </c>
      <c r="D38" s="191"/>
    </row>
    <row r="39" spans="1:4" s="74" customFormat="1" x14ac:dyDescent="0.3">
      <c r="B39" s="103"/>
      <c r="C39" s="101" t="s">
        <v>422</v>
      </c>
      <c r="D39" s="191"/>
    </row>
    <row r="40" spans="1:4" s="74" customFormat="1" x14ac:dyDescent="0.3">
      <c r="B40" s="103"/>
      <c r="C40" s="101" t="s">
        <v>423</v>
      </c>
      <c r="D40" s="191"/>
    </row>
    <row r="41" spans="1:4" s="74" customFormat="1" x14ac:dyDescent="0.3">
      <c r="B41" s="103" t="s">
        <v>594</v>
      </c>
      <c r="C41" s="101" t="s">
        <v>424</v>
      </c>
      <c r="D41" s="191"/>
    </row>
    <row r="42" spans="1:4" s="74" customFormat="1" x14ac:dyDescent="0.3">
      <c r="B42" s="102"/>
      <c r="C42" s="101" t="s">
        <v>425</v>
      </c>
      <c r="D42" s="191"/>
    </row>
    <row r="43" spans="1:4" s="74" customFormat="1" x14ac:dyDescent="0.3">
      <c r="B43" s="102"/>
      <c r="C43" s="101" t="s">
        <v>426</v>
      </c>
      <c r="D43" s="191"/>
    </row>
    <row r="44" spans="1:4" s="76" customFormat="1" x14ac:dyDescent="0.3">
      <c r="C44" s="77"/>
      <c r="D44" s="191"/>
    </row>
    <row r="45" spans="1:4" s="74" customFormat="1" x14ac:dyDescent="0.3">
      <c r="A45" s="76"/>
      <c r="B45" s="76"/>
      <c r="C45" s="77" t="s">
        <v>391</v>
      </c>
      <c r="D45" s="191"/>
    </row>
    <row r="46" spans="1:4" s="74" customFormat="1" x14ac:dyDescent="0.3">
      <c r="A46" s="76"/>
      <c r="B46" s="76"/>
      <c r="C46" s="77"/>
      <c r="D46" s="191"/>
    </row>
    <row r="47" spans="1:4" s="74" customFormat="1" ht="28.8" x14ac:dyDescent="0.3">
      <c r="C47" s="78" t="s">
        <v>489</v>
      </c>
      <c r="D47" s="186"/>
    </row>
    <row r="48" spans="1:4" s="74" customFormat="1" ht="28.8" x14ac:dyDescent="0.3">
      <c r="A48" s="76"/>
      <c r="B48" s="76"/>
      <c r="C48" s="185" t="s">
        <v>665</v>
      </c>
      <c r="D48" s="187"/>
    </row>
    <row r="49" spans="1:4" s="74" customFormat="1" x14ac:dyDescent="0.3">
      <c r="A49" s="76"/>
      <c r="B49" s="76"/>
      <c r="C49" s="79"/>
      <c r="D49" s="186"/>
    </row>
    <row r="50" spans="1:4" s="74" customFormat="1" ht="28.8" x14ac:dyDescent="0.3">
      <c r="C50" s="78" t="s">
        <v>490</v>
      </c>
      <c r="D50" s="186"/>
    </row>
    <row r="51" spans="1:4" s="76" customFormat="1" ht="158.4" x14ac:dyDescent="0.3">
      <c r="C51" s="185" t="s">
        <v>715</v>
      </c>
      <c r="D51" s="187"/>
    </row>
    <row r="52" spans="1:4" s="76" customFormat="1" ht="15" customHeight="1" x14ac:dyDescent="0.3">
      <c r="C52" s="79"/>
      <c r="D52" s="186"/>
    </row>
    <row r="53" spans="1:4" s="76" customFormat="1" x14ac:dyDescent="0.3">
      <c r="A53" s="74"/>
      <c r="B53" s="74"/>
      <c r="C53" s="80" t="s">
        <v>392</v>
      </c>
      <c r="D53" s="186"/>
    </row>
    <row r="54" spans="1:4" s="74" customFormat="1" ht="15" customHeight="1" x14ac:dyDescent="0.35">
      <c r="A54" s="97"/>
      <c r="B54" s="99"/>
      <c r="C54" s="84"/>
      <c r="D54" s="186"/>
    </row>
    <row r="55" spans="1:4" s="76" customFormat="1" x14ac:dyDescent="0.3">
      <c r="C55" s="81" t="s">
        <v>520</v>
      </c>
      <c r="D55" s="186"/>
    </row>
    <row r="56" spans="1:4" s="76" customFormat="1" ht="72" x14ac:dyDescent="0.3">
      <c r="C56" s="185" t="s">
        <v>666</v>
      </c>
      <c r="D56" s="187"/>
    </row>
    <row r="57" spans="1:4" s="74" customFormat="1" x14ac:dyDescent="0.3">
      <c r="C57" s="82"/>
      <c r="D57" s="186"/>
    </row>
    <row r="58" spans="1:4" s="76" customFormat="1" x14ac:dyDescent="0.3">
      <c r="C58" s="81" t="s">
        <v>526</v>
      </c>
      <c r="D58" s="186"/>
    </row>
    <row r="59" spans="1:4" s="76" customFormat="1" ht="144" x14ac:dyDescent="0.3">
      <c r="C59" s="185" t="s">
        <v>667</v>
      </c>
      <c r="D59" s="187"/>
    </row>
    <row r="60" spans="1:4" s="76" customFormat="1" x14ac:dyDescent="0.3">
      <c r="C60" s="79"/>
      <c r="D60" s="186"/>
    </row>
    <row r="61" spans="1:4" s="74" customFormat="1" ht="15" customHeight="1" x14ac:dyDescent="0.3">
      <c r="C61" s="78" t="s">
        <v>521</v>
      </c>
      <c r="D61" s="186"/>
    </row>
    <row r="62" spans="1:4" s="76" customFormat="1" ht="43.2" x14ac:dyDescent="0.3">
      <c r="C62" s="185" t="s">
        <v>668</v>
      </c>
      <c r="D62" s="187"/>
    </row>
    <row r="63" spans="1:4" s="76" customFormat="1" x14ac:dyDescent="0.3">
      <c r="C63" s="79"/>
      <c r="D63" s="186"/>
    </row>
    <row r="64" spans="1:4" s="74" customFormat="1" x14ac:dyDescent="0.3">
      <c r="C64" s="78" t="s">
        <v>394</v>
      </c>
      <c r="D64" s="186"/>
    </row>
    <row r="65" spans="3:4" s="76" customFormat="1" ht="100.8" x14ac:dyDescent="0.3">
      <c r="C65" s="185" t="s">
        <v>669</v>
      </c>
      <c r="D65" s="187"/>
    </row>
    <row r="66" spans="3:4" s="76" customFormat="1" x14ac:dyDescent="0.3">
      <c r="C66" s="79"/>
      <c r="D66" s="186"/>
    </row>
    <row r="67" spans="3:4" s="76" customFormat="1" x14ac:dyDescent="0.3">
      <c r="C67" s="81" t="s">
        <v>522</v>
      </c>
      <c r="D67" s="186"/>
    </row>
    <row r="68" spans="3:4" s="76" customFormat="1" ht="43.2" x14ac:dyDescent="0.3">
      <c r="C68" s="185" t="s">
        <v>670</v>
      </c>
      <c r="D68" s="187"/>
    </row>
    <row r="69" spans="3:4" s="76" customFormat="1" x14ac:dyDescent="0.3">
      <c r="C69" s="79"/>
      <c r="D69" s="186"/>
    </row>
    <row r="70" spans="3:4" s="76" customFormat="1" x14ac:dyDescent="0.3">
      <c r="C70" s="81" t="s">
        <v>518</v>
      </c>
      <c r="D70" s="186"/>
    </row>
    <row r="71" spans="3:4" s="76" customFormat="1" ht="144" x14ac:dyDescent="0.3">
      <c r="C71" s="185" t="s">
        <v>681</v>
      </c>
      <c r="D71" s="187"/>
    </row>
    <row r="72" spans="3:4" s="76" customFormat="1" x14ac:dyDescent="0.3">
      <c r="C72" s="79"/>
      <c r="D72" s="186"/>
    </row>
    <row r="73" spans="3:4" s="165" customFormat="1" x14ac:dyDescent="0.3">
      <c r="C73" s="83" t="s">
        <v>519</v>
      </c>
      <c r="D73" s="186"/>
    </row>
    <row r="74" spans="3:4" s="76" customFormat="1" ht="43.2" x14ac:dyDescent="0.3">
      <c r="C74" s="185" t="s">
        <v>671</v>
      </c>
      <c r="D74" s="187"/>
    </row>
    <row r="75" spans="3:4" s="165" customFormat="1" x14ac:dyDescent="0.3">
      <c r="D75" s="186"/>
    </row>
    <row r="76" spans="3:4" s="165" customFormat="1" x14ac:dyDescent="0.3">
      <c r="C76" s="83" t="s">
        <v>523</v>
      </c>
      <c r="D76" s="186"/>
    </row>
    <row r="77" spans="3:4" s="76" customFormat="1" ht="154.5" customHeight="1" x14ac:dyDescent="0.3">
      <c r="C77" s="185" t="s">
        <v>673</v>
      </c>
      <c r="D77" s="187"/>
    </row>
    <row r="78" spans="3:4" s="165" customFormat="1" x14ac:dyDescent="0.3">
      <c r="D78" s="186"/>
    </row>
    <row r="79" spans="3:4" s="165" customFormat="1" x14ac:dyDescent="0.3">
      <c r="C79" s="83" t="s">
        <v>393</v>
      </c>
      <c r="D79" s="186"/>
    </row>
    <row r="80" spans="3:4" s="76" customFormat="1" ht="28.8" x14ac:dyDescent="0.3">
      <c r="C80" s="185" t="s">
        <v>672</v>
      </c>
      <c r="D80" s="187"/>
    </row>
    <row r="81" spans="1:4" s="76" customFormat="1" x14ac:dyDescent="0.3">
      <c r="A81" s="97"/>
      <c r="B81" s="99"/>
      <c r="C81" s="97"/>
      <c r="D81" s="186"/>
    </row>
    <row r="82" spans="1:4" ht="28.8" x14ac:dyDescent="0.3">
      <c r="C82" s="57" t="s">
        <v>471</v>
      </c>
      <c r="D82" s="186"/>
    </row>
    <row r="83" spans="1:4" ht="86.4" x14ac:dyDescent="0.3">
      <c r="C83" s="185" t="s">
        <v>677</v>
      </c>
      <c r="D83" s="187"/>
    </row>
    <row r="84" spans="1:4" s="76" customFormat="1" x14ac:dyDescent="0.3">
      <c r="A84" s="97"/>
      <c r="B84" s="99"/>
      <c r="C84" s="97"/>
      <c r="D84" s="186"/>
    </row>
    <row r="87" spans="1:4" s="76" customFormat="1" x14ac:dyDescent="0.3">
      <c r="A87" s="97"/>
      <c r="B87" s="99"/>
      <c r="C87" s="97"/>
      <c r="D87" s="184"/>
    </row>
    <row r="88" spans="1:4" x14ac:dyDescent="0.3">
      <c r="B88" s="97"/>
    </row>
  </sheetData>
  <customSheetViews>
    <customSheetView guid="{C0736EDE-B647-460A-AF7D-0FC5B36FDE49}" scale="90" showPageBreaks="1" printArea="1" topLeftCell="C31">
      <selection activeCell="C51" sqref="C51"/>
      <rowBreaks count="1" manualBreakCount="1">
        <brk id="43" min="1" max="2" man="1"/>
      </rowBreaks>
      <pageMargins left="0.45" right="0.45" top="0.5" bottom="0.5" header="0.3" footer="0.05"/>
      <pageSetup scale="79" fitToHeight="7" orientation="landscape" r:id="rId1"/>
      <headerFooter>
        <oddFooter>&amp;R&amp;P</oddFooter>
      </headerFooter>
    </customSheetView>
    <customSheetView guid="{44594B27-9C70-41F1-9630-666DBB02377F}" scale="90" showPageBreaks="1" printArea="1">
      <rowBreaks count="1" manualBreakCount="1">
        <brk id="43" min="1" max="2" man="1"/>
      </rowBreaks>
      <pageMargins left="0.45" right="0.45" top="0.5" bottom="0.5" header="0.3" footer="0.05"/>
      <pageSetup scale="79" fitToHeight="7" orientation="landscape" r:id="rId2"/>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45" right="0.45" top="0.5" bottom="0.5" header="0.3" footer="0.05"/>
      <pageSetup scale="80" fitToHeight="7" orientation="landscape" r:id="rId3"/>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4"/>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90" zoomScaleNormal="90" workbookViewId="0"/>
  </sheetViews>
  <sheetFormatPr defaultRowHeight="14.4" x14ac:dyDescent="0.3"/>
  <cols>
    <col min="1" max="1" width="5.5546875" customWidth="1"/>
    <col min="2" max="2" width="155.6640625" customWidth="1"/>
    <col min="3" max="3" width="145.6640625" customWidth="1"/>
  </cols>
  <sheetData>
    <row r="1" spans="2:3" ht="25.8" x14ac:dyDescent="0.35">
      <c r="B1" s="179" t="s">
        <v>546</v>
      </c>
      <c r="C1" s="194" t="s">
        <v>555</v>
      </c>
    </row>
    <row r="2" spans="2:3" ht="25.8" x14ac:dyDescent="0.35">
      <c r="B2" s="84" t="s">
        <v>550</v>
      </c>
      <c r="C2" s="194" t="s">
        <v>555</v>
      </c>
    </row>
    <row r="3" spans="2:3" ht="18" x14ac:dyDescent="0.35">
      <c r="B3" s="84"/>
      <c r="C3" s="192"/>
    </row>
    <row r="4" spans="2:3" ht="117.75" customHeight="1" x14ac:dyDescent="0.3">
      <c r="B4" s="182" t="s">
        <v>575</v>
      </c>
      <c r="C4" s="192"/>
    </row>
    <row r="5" spans="2:3" x14ac:dyDescent="0.3">
      <c r="B5" s="182"/>
      <c r="C5" s="192"/>
    </row>
    <row r="6" spans="2:3" x14ac:dyDescent="0.3">
      <c r="B6" s="182" t="s">
        <v>549</v>
      </c>
      <c r="C6" s="192"/>
    </row>
    <row r="7" spans="2:3" x14ac:dyDescent="0.3">
      <c r="B7" s="180"/>
    </row>
    <row r="8" spans="2:3" x14ac:dyDescent="0.3">
      <c r="B8" s="157" t="s">
        <v>573</v>
      </c>
    </row>
    <row r="9" spans="2:3" x14ac:dyDescent="0.3">
      <c r="B9" s="75"/>
      <c r="C9" s="193"/>
    </row>
    <row r="10" spans="2:3" x14ac:dyDescent="0.3">
      <c r="B10" s="180"/>
    </row>
    <row r="11" spans="2:3" ht="28.8" x14ac:dyDescent="0.3">
      <c r="B11" s="157" t="s">
        <v>574</v>
      </c>
    </row>
    <row r="12" spans="2:3" x14ac:dyDescent="0.3">
      <c r="B12" s="75"/>
      <c r="C12" s="193"/>
    </row>
    <row r="13" spans="2:3" x14ac:dyDescent="0.3">
      <c r="B13" s="180"/>
    </row>
    <row r="14" spans="2:3" x14ac:dyDescent="0.3">
      <c r="B14" s="181" t="s">
        <v>560</v>
      </c>
    </row>
    <row r="15" spans="2:3" x14ac:dyDescent="0.3">
      <c r="B15" s="75"/>
      <c r="C15" s="193"/>
    </row>
  </sheetData>
  <customSheetViews>
    <customSheetView guid="{C0736EDE-B647-460A-AF7D-0FC5B36FDE49}" scale="90" showPageBreaks="1" printArea="1">
      <pageMargins left="0.7" right="0.7" top="0.75" bottom="0.75" header="0.3" footer="0.3"/>
      <pageSetup scale="80" orientation="landscape" r:id="rId1"/>
    </customSheetView>
    <customSheetView guid="{44594B27-9C70-41F1-9630-666DBB02377F}" scale="90" showPageBreaks="1" printArea="1">
      <pageMargins left="0.7" right="0.7" top="0.75" bottom="0.75" header="0.3" footer="0.3"/>
      <pageSetup scale="80" orientation="landscape" r:id="rId2"/>
    </customSheetView>
    <customSheetView guid="{D084C74A-34CE-4171-80D6-1BE5E86C1BB8}" showPageBreaks="1" hiddenColumns="1">
      <selection activeCell="B14" sqref="B14"/>
      <pageMargins left="0.7" right="0.7" top="0.75" bottom="0.75" header="0.3" footer="0.3"/>
      <pageSetup orientation="portrait" r:id="rId3"/>
    </customSheetView>
  </customSheetViews>
  <pageMargins left="0.7" right="0.7" top="0.75" bottom="0.75" header="0.3" footer="0.3"/>
  <pageSetup scale="8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90" zoomScaleNormal="90" workbookViewId="0"/>
  </sheetViews>
  <sheetFormatPr defaultColWidth="9.109375" defaultRowHeight="14.4" x14ac:dyDescent="0.3"/>
  <cols>
    <col min="1" max="1" width="5.5546875" style="107" customWidth="1"/>
    <col min="2" max="2" width="155.6640625" style="107" customWidth="1"/>
    <col min="3" max="3" width="145.5546875" style="107" customWidth="1"/>
    <col min="4" max="16384" width="9.109375" style="107"/>
  </cols>
  <sheetData>
    <row r="1" spans="2:3" s="108" customFormat="1" ht="25.8" x14ac:dyDescent="0.35">
      <c r="B1" s="106" t="s">
        <v>547</v>
      </c>
      <c r="C1" s="194" t="s">
        <v>555</v>
      </c>
    </row>
    <row r="2" spans="2:3" s="176" customFormat="1" ht="18" x14ac:dyDescent="0.35">
      <c r="B2" s="84" t="s">
        <v>548</v>
      </c>
    </row>
    <row r="3" spans="2:3" s="123" customFormat="1" ht="15" customHeight="1" x14ac:dyDescent="0.35">
      <c r="B3" s="121"/>
      <c r="C3" s="195"/>
    </row>
    <row r="4" spans="2:3" s="111" customFormat="1" ht="72" x14ac:dyDescent="0.3">
      <c r="B4" s="143" t="s">
        <v>545</v>
      </c>
      <c r="C4" s="195"/>
    </row>
    <row r="5" spans="2:3" s="171" customFormat="1" x14ac:dyDescent="0.3">
      <c r="B5" s="143"/>
      <c r="C5" s="195"/>
    </row>
    <row r="6" spans="2:3" s="171" customFormat="1" x14ac:dyDescent="0.3">
      <c r="B6" s="174" t="s">
        <v>544</v>
      </c>
      <c r="C6" s="195"/>
    </row>
    <row r="7" spans="2:3" s="123" customFormat="1" ht="15.6" x14ac:dyDescent="0.3">
      <c r="B7" s="119"/>
      <c r="C7" s="195"/>
    </row>
    <row r="8" spans="2:3" ht="19.5" customHeight="1" x14ac:dyDescent="0.35">
      <c r="B8" s="112" t="s">
        <v>491</v>
      </c>
      <c r="C8" s="144"/>
    </row>
    <row r="9" spans="2:3" s="74" customFormat="1" x14ac:dyDescent="0.3">
      <c r="B9" s="142"/>
    </row>
    <row r="10" spans="2:3" s="74" customFormat="1" ht="28.8" x14ac:dyDescent="0.3">
      <c r="B10" s="80" t="s">
        <v>561</v>
      </c>
    </row>
    <row r="11" spans="2:3" s="74" customFormat="1" x14ac:dyDescent="0.3">
      <c r="B11" s="80"/>
    </row>
    <row r="12" spans="2:3" s="74" customFormat="1" x14ac:dyDescent="0.3">
      <c r="B12" s="75"/>
      <c r="C12" s="196"/>
    </row>
    <row r="13" spans="2:3" s="74" customFormat="1" x14ac:dyDescent="0.3">
      <c r="B13"/>
    </row>
    <row r="14" spans="2:3" s="74" customFormat="1" ht="43.2" x14ac:dyDescent="0.3">
      <c r="B14" s="130" t="s">
        <v>562</v>
      </c>
    </row>
    <row r="15" spans="2:3" s="74" customFormat="1" x14ac:dyDescent="0.3">
      <c r="B15" s="130"/>
    </row>
    <row r="16" spans="2:3" s="76" customFormat="1" x14ac:dyDescent="0.3">
      <c r="B16" s="75"/>
      <c r="C16" s="197"/>
    </row>
    <row r="17" spans="2:3" s="74" customFormat="1" ht="15" customHeight="1" x14ac:dyDescent="0.3">
      <c r="B17"/>
    </row>
    <row r="18" spans="2:3" s="74" customFormat="1" ht="28.8" x14ac:dyDescent="0.3">
      <c r="B18" s="129" t="s">
        <v>564</v>
      </c>
    </row>
    <row r="19" spans="2:3" s="74" customFormat="1" x14ac:dyDescent="0.3">
      <c r="B19" s="129"/>
    </row>
    <row r="20" spans="2:3" s="74" customFormat="1" x14ac:dyDescent="0.3">
      <c r="B20" s="75"/>
      <c r="C20" s="196"/>
    </row>
    <row r="21" spans="2:3" s="74" customFormat="1" x14ac:dyDescent="0.3">
      <c r="B21"/>
    </row>
    <row r="22" spans="2:3" s="74" customFormat="1" x14ac:dyDescent="0.3">
      <c r="B22" s="57" t="s">
        <v>563</v>
      </c>
    </row>
    <row r="23" spans="2:3" s="74" customFormat="1" x14ac:dyDescent="0.3">
      <c r="B23" s="57"/>
    </row>
    <row r="24" spans="2:3" s="76" customFormat="1" x14ac:dyDescent="0.3">
      <c r="B24" s="75"/>
      <c r="C24" s="197"/>
    </row>
    <row r="25" spans="2:3" s="76" customFormat="1" x14ac:dyDescent="0.3">
      <c r="B25"/>
    </row>
    <row r="26" spans="2:3" s="74" customFormat="1" ht="57.6" x14ac:dyDescent="0.3">
      <c r="B26" s="110" t="s">
        <v>565</v>
      </c>
    </row>
    <row r="27" spans="2:3" s="74" customFormat="1" x14ac:dyDescent="0.3">
      <c r="B27" s="124"/>
    </row>
    <row r="28" spans="2:3" s="74" customFormat="1" x14ac:dyDescent="0.3">
      <c r="B28" s="75"/>
      <c r="C28" s="196"/>
    </row>
    <row r="29" spans="2:3" s="74" customFormat="1" x14ac:dyDescent="0.3">
      <c r="B29" s="101"/>
    </row>
    <row r="30" spans="2:3" s="74" customFormat="1" ht="57.6" x14ac:dyDescent="0.3">
      <c r="B30" s="110" t="s">
        <v>556</v>
      </c>
    </row>
    <row r="31" spans="2:3" s="74" customFormat="1" x14ac:dyDescent="0.3">
      <c r="B31" s="124"/>
    </row>
    <row r="32" spans="2:3" s="74" customFormat="1" x14ac:dyDescent="0.3">
      <c r="B32" s="75"/>
      <c r="C32" s="196"/>
    </row>
    <row r="33" spans="2:3" s="74" customFormat="1" x14ac:dyDescent="0.3">
      <c r="B33" s="101"/>
    </row>
    <row r="34" spans="2:3" s="74" customFormat="1" ht="18" x14ac:dyDescent="0.35">
      <c r="B34" s="115" t="s">
        <v>492</v>
      </c>
    </row>
    <row r="35" spans="2:3" s="76" customFormat="1" ht="28.8" x14ac:dyDescent="0.3">
      <c r="B35" s="144" t="s">
        <v>440</v>
      </c>
    </row>
    <row r="36" spans="2:3" s="76" customFormat="1" x14ac:dyDescent="0.3">
      <c r="B36" s="113"/>
    </row>
    <row r="37" spans="2:3" s="74" customFormat="1" ht="28.8" x14ac:dyDescent="0.3">
      <c r="B37" s="114" t="s">
        <v>576</v>
      </c>
    </row>
    <row r="38" spans="2:3" s="74" customFormat="1" x14ac:dyDescent="0.3">
      <c r="B38" s="114"/>
    </row>
    <row r="39" spans="2:3" s="74" customFormat="1" x14ac:dyDescent="0.3">
      <c r="B39" s="75"/>
      <c r="C39" s="196"/>
    </row>
    <row r="40" spans="2:3" s="74" customFormat="1" x14ac:dyDescent="0.3">
      <c r="B40" s="177"/>
    </row>
    <row r="41" spans="2:3" s="74" customFormat="1" ht="28.8" x14ac:dyDescent="0.3">
      <c r="B41" s="57" t="s">
        <v>566</v>
      </c>
    </row>
    <row r="42" spans="2:3" s="74" customFormat="1" x14ac:dyDescent="0.3">
      <c r="B42" s="57"/>
    </row>
    <row r="43" spans="2:3" s="74" customFormat="1" x14ac:dyDescent="0.3">
      <c r="B43" s="75"/>
      <c r="C43" s="196"/>
    </row>
    <row r="44" spans="2:3" s="74" customFormat="1" x14ac:dyDescent="0.3">
      <c r="B44" s="109"/>
    </row>
    <row r="45" spans="2:3" s="74" customFormat="1" ht="18" x14ac:dyDescent="0.35">
      <c r="B45" s="115"/>
    </row>
    <row r="46" spans="2:3" s="74" customFormat="1" x14ac:dyDescent="0.3">
      <c r="B46" s="101"/>
    </row>
    <row r="47" spans="2:3" s="74" customFormat="1" x14ac:dyDescent="0.3">
      <c r="B47" s="101"/>
    </row>
    <row r="48" spans="2:3" s="74" customFormat="1" x14ac:dyDescent="0.3">
      <c r="B48" s="101"/>
    </row>
    <row r="49" spans="1:2" s="76" customFormat="1" x14ac:dyDescent="0.3">
      <c r="B49" s="101"/>
    </row>
    <row r="50" spans="1:2" s="74" customFormat="1" x14ac:dyDescent="0.3">
      <c r="A50" s="76"/>
      <c r="B50" s="101"/>
    </row>
    <row r="51" spans="1:2" s="74" customFormat="1" x14ac:dyDescent="0.3">
      <c r="A51" s="76"/>
      <c r="B51" s="110"/>
    </row>
    <row r="52" spans="1:2" s="74" customFormat="1" x14ac:dyDescent="0.3">
      <c r="A52" s="76"/>
    </row>
    <row r="53" spans="1:2" s="74" customFormat="1" x14ac:dyDescent="0.3"/>
    <row r="54" spans="1:2" s="74" customFormat="1" x14ac:dyDescent="0.3">
      <c r="A54" s="76"/>
    </row>
    <row r="55" spans="1:2" s="74" customFormat="1" x14ac:dyDescent="0.3">
      <c r="A55" s="76"/>
    </row>
    <row r="56" spans="1:2" s="74" customFormat="1" x14ac:dyDescent="0.3"/>
    <row r="57" spans="1:2" s="76" customFormat="1" x14ac:dyDescent="0.3"/>
    <row r="58" spans="1:2" s="76" customFormat="1" ht="15" customHeight="1" x14ac:dyDescent="0.3"/>
    <row r="59" spans="1:2" s="76" customFormat="1" x14ac:dyDescent="0.3">
      <c r="A59" s="74"/>
    </row>
    <row r="60" spans="1:2" s="74" customFormat="1" ht="15" customHeight="1" x14ac:dyDescent="0.3">
      <c r="A60" s="107"/>
    </row>
    <row r="61" spans="1:2" s="76" customFormat="1" x14ac:dyDescent="0.3"/>
    <row r="62" spans="1:2" s="76" customFormat="1" x14ac:dyDescent="0.3"/>
    <row r="63" spans="1:2" s="74" customFormat="1" x14ac:dyDescent="0.3"/>
    <row r="64" spans="1:2" s="76" customFormat="1" x14ac:dyDescent="0.3">
      <c r="A64" s="74"/>
    </row>
    <row r="65" spans="1:1" s="76" customFormat="1" x14ac:dyDescent="0.3"/>
    <row r="66" spans="1:1" s="74" customFormat="1" ht="15" customHeight="1" x14ac:dyDescent="0.3">
      <c r="A66" s="76"/>
    </row>
    <row r="68" spans="1:1" s="76" customFormat="1" x14ac:dyDescent="0.3"/>
    <row r="69" spans="1:1" s="76" customFormat="1" x14ac:dyDescent="0.3"/>
    <row r="70" spans="1:1" s="74" customFormat="1" x14ac:dyDescent="0.3">
      <c r="A70" s="76"/>
    </row>
    <row r="71" spans="1:1" s="74" customFormat="1" x14ac:dyDescent="0.3">
      <c r="A71" s="76"/>
    </row>
    <row r="72" spans="1:1" s="76" customFormat="1" x14ac:dyDescent="0.3"/>
    <row r="73" spans="1:1" s="76" customFormat="1" x14ac:dyDescent="0.3">
      <c r="A73" s="74"/>
    </row>
    <row r="74" spans="1:1" x14ac:dyDescent="0.3">
      <c r="A74" s="76"/>
    </row>
    <row r="75" spans="1:1" s="76" customFormat="1" x14ac:dyDescent="0.3"/>
    <row r="76" spans="1:1" s="76" customFormat="1" x14ac:dyDescent="0.3">
      <c r="A76" s="107"/>
    </row>
    <row r="77" spans="1:1" s="76" customFormat="1" x14ac:dyDescent="0.3"/>
    <row r="78" spans="1:1" s="76" customFormat="1" x14ac:dyDescent="0.3"/>
    <row r="79" spans="1:1" s="76" customFormat="1" x14ac:dyDescent="0.3"/>
    <row r="80" spans="1:1" s="74" customFormat="1" ht="15" customHeight="1" x14ac:dyDescent="0.3">
      <c r="A80" s="76"/>
    </row>
    <row r="81" spans="1:1" s="76" customFormat="1" x14ac:dyDescent="0.3"/>
    <row r="82" spans="1:1" s="76" customFormat="1" x14ac:dyDescent="0.3"/>
    <row r="83" spans="1:1" x14ac:dyDescent="0.3">
      <c r="A83" s="76"/>
    </row>
    <row r="84" spans="1:1" s="76" customFormat="1" x14ac:dyDescent="0.3"/>
    <row r="85" spans="1:1" s="76" customFormat="1" x14ac:dyDescent="0.3">
      <c r="A85" s="74"/>
    </row>
    <row r="86" spans="1:1" s="76" customFormat="1" x14ac:dyDescent="0.3"/>
    <row r="87" spans="1:1" s="76" customFormat="1" x14ac:dyDescent="0.3"/>
    <row r="88" spans="1:1" s="76" customFormat="1" x14ac:dyDescent="0.3">
      <c r="A88" s="107"/>
    </row>
    <row r="89" spans="1:1" s="76" customFormat="1" x14ac:dyDescent="0.3"/>
    <row r="90" spans="1:1" s="76" customFormat="1" x14ac:dyDescent="0.3">
      <c r="A90" s="107"/>
    </row>
    <row r="91" spans="1:1" s="76" customFormat="1" x14ac:dyDescent="0.3">
      <c r="A91" s="107"/>
    </row>
    <row r="92" spans="1:1" s="74" customFormat="1" x14ac:dyDescent="0.3">
      <c r="A92" s="76"/>
    </row>
    <row r="93" spans="1:1" s="76" customFormat="1" x14ac:dyDescent="0.3">
      <c r="A93" s="107"/>
    </row>
    <row r="94" spans="1:1" s="76" customFormat="1" x14ac:dyDescent="0.3">
      <c r="A94" s="107"/>
    </row>
    <row r="95" spans="1:1" x14ac:dyDescent="0.3">
      <c r="A95" s="76"/>
    </row>
    <row r="96" spans="1:1" s="76" customFormat="1" x14ac:dyDescent="0.3">
      <c r="A96" s="107"/>
    </row>
    <row r="99" spans="1:2" s="76" customFormat="1" x14ac:dyDescent="0.3">
      <c r="A99" s="107"/>
      <c r="B99" s="107"/>
    </row>
    <row r="102" spans="1:2" s="76" customFormat="1" x14ac:dyDescent="0.3">
      <c r="A102" s="107"/>
      <c r="B102" s="107"/>
    </row>
  </sheetData>
  <customSheetViews>
    <customSheetView guid="{C0736EDE-B647-460A-AF7D-0FC5B36FDE49}" scale="90" showPageBreaks="1" printArea="1">
      <rowBreaks count="1" manualBreakCount="1">
        <brk id="25" min="1" max="1" man="1"/>
      </rowBreaks>
      <pageMargins left="0.45" right="0.45" top="0.5" bottom="0.5" header="0.3" footer="0.05"/>
      <pageSetup scale="80" fitToHeight="7" orientation="landscape" r:id="rId1"/>
      <headerFooter>
        <oddFooter>&amp;R&amp;P</oddFooter>
      </headerFooter>
    </customSheetView>
    <customSheetView guid="{44594B27-9C70-41F1-9630-666DBB02377F}" scale="90" showPageBreaks="1" printArea="1">
      <rowBreaks count="1" manualBreakCount="1">
        <brk id="25" min="1" max="1" man="1"/>
      </rowBreaks>
      <pageMargins left="0.45" right="0.45" top="0.5" bottom="0.5" header="0.3" footer="0.05"/>
      <pageSetup scale="80" fitToHeight="7" orientation="landscape" r:id="rId2"/>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3"/>
      <headerFooter>
        <oddFooter>&amp;R&amp;P</oddFooter>
      </headerFooter>
    </customSheetView>
  </customSheetViews>
  <hyperlinks>
    <hyperlink ref="B6" r:id="rId4" display="www.p12.nysed.gov/accountability/ChecklistforDeterminingPrioritySchoolLeaderQualification.docx  "/>
  </hyperlinks>
  <pageMargins left="0.45" right="0.45" top="0.5" bottom="0.5" header="0.3" footer="0.05"/>
  <pageSetup scale="80" fitToHeight="7" orientation="landscape" r:id="rId5"/>
  <headerFooter>
    <oddFooter>&amp;R&amp;P</oddFooter>
  </headerFooter>
  <rowBreaks count="1" manualBreakCount="1">
    <brk id="25"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90" zoomScaleNormal="90" workbookViewId="0"/>
  </sheetViews>
  <sheetFormatPr defaultRowHeight="14.4" x14ac:dyDescent="0.3"/>
  <cols>
    <col min="1" max="1" width="5.5546875" customWidth="1"/>
    <col min="2" max="2" width="155.6640625" customWidth="1"/>
    <col min="3" max="3" width="145.6640625" customWidth="1"/>
  </cols>
  <sheetData>
    <row r="1" spans="1:3" ht="25.8" x14ac:dyDescent="0.3">
      <c r="B1" s="178" t="s">
        <v>547</v>
      </c>
      <c r="C1" s="194"/>
    </row>
    <row r="2" spans="1:3" ht="18" x14ac:dyDescent="0.3">
      <c r="B2" s="183" t="s">
        <v>551</v>
      </c>
    </row>
    <row r="3" spans="1:3" x14ac:dyDescent="0.3">
      <c r="A3" s="167"/>
      <c r="B3" s="167"/>
    </row>
    <row r="4" spans="1:3" ht="115.2" x14ac:dyDescent="0.3">
      <c r="A4" s="76"/>
      <c r="B4" s="175" t="s">
        <v>567</v>
      </c>
      <c r="C4" s="192"/>
    </row>
    <row r="5" spans="1:3" x14ac:dyDescent="0.3">
      <c r="A5" s="76"/>
      <c r="B5" s="198"/>
      <c r="C5" s="192"/>
    </row>
    <row r="6" spans="1:3" x14ac:dyDescent="0.3">
      <c r="A6" s="76"/>
      <c r="B6" s="143" t="s">
        <v>544</v>
      </c>
    </row>
    <row r="7" spans="1:3" x14ac:dyDescent="0.3">
      <c r="A7" s="76"/>
      <c r="B7" s="143"/>
    </row>
    <row r="8" spans="1:3" x14ac:dyDescent="0.3">
      <c r="B8" s="162" t="s">
        <v>569</v>
      </c>
    </row>
    <row r="9" spans="1:3" x14ac:dyDescent="0.3">
      <c r="B9" s="162"/>
    </row>
    <row r="10" spans="1:3" ht="18.75" customHeight="1" x14ac:dyDescent="0.3">
      <c r="B10" s="103"/>
      <c r="C10" s="193"/>
    </row>
    <row r="12" spans="1:3" x14ac:dyDescent="0.3">
      <c r="B12" s="57" t="s">
        <v>570</v>
      </c>
    </row>
    <row r="14" spans="1:3" x14ac:dyDescent="0.3">
      <c r="B14" s="103"/>
    </row>
    <row r="16" spans="1:3" x14ac:dyDescent="0.3">
      <c r="B16" s="181" t="s">
        <v>568</v>
      </c>
    </row>
    <row r="18" spans="2:2" x14ac:dyDescent="0.3">
      <c r="B18" s="103"/>
    </row>
    <row r="20" spans="2:2" x14ac:dyDescent="0.3">
      <c r="B20" s="181" t="s">
        <v>571</v>
      </c>
    </row>
    <row r="22" spans="2:2" x14ac:dyDescent="0.3">
      <c r="B22" s="103"/>
    </row>
  </sheetData>
  <customSheetViews>
    <customSheetView guid="{C0736EDE-B647-460A-AF7D-0FC5B36FDE49}" scale="90" showPageBreaks="1" printArea="1">
      <pageMargins left="0.7" right="0.7" top="0.75" bottom="0.75" header="0.3" footer="0.3"/>
      <pageSetup scale="80" orientation="landscape" r:id="rId1"/>
    </customSheetView>
    <customSheetView guid="{44594B27-9C70-41F1-9630-666DBB02377F}" scale="90" showPageBreaks="1" printArea="1">
      <pageMargins left="0.7" right="0.7" top="0.75" bottom="0.75" header="0.3" footer="0.3"/>
      <pageSetup scale="80" orientation="landscape" r:id="rId2"/>
    </customSheetView>
    <customSheetView guid="{D084C74A-34CE-4171-80D6-1BE5E86C1BB8}" showPageBreaks="1" hiddenColumns="1">
      <selection activeCell="C1" sqref="C1:C1048576"/>
      <pageMargins left="0.7" right="0.7" top="0.75" bottom="0.75" header="0.3" footer="0.3"/>
      <pageSetup orientation="portrait" r:id="rId3"/>
    </customSheetView>
  </customSheetViews>
  <pageMargins left="0.7" right="0.7" top="0.75" bottom="0.75" header="0.3" footer="0.3"/>
  <pageSetup scale="80"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90" zoomScaleNormal="90" workbookViewId="0"/>
  </sheetViews>
  <sheetFormatPr defaultColWidth="9.109375" defaultRowHeight="14.4" x14ac:dyDescent="0.3"/>
  <cols>
    <col min="1" max="1" width="5.5546875" style="148" customWidth="1"/>
    <col min="2" max="2" width="155.6640625" style="148" customWidth="1"/>
    <col min="3" max="3" width="145.88671875" style="148" customWidth="1"/>
    <col min="4" max="16384" width="9.109375" style="148"/>
  </cols>
  <sheetData>
    <row r="1" spans="2:4" s="149" customFormat="1" ht="25.8" x14ac:dyDescent="0.35">
      <c r="B1" s="147" t="s">
        <v>502</v>
      </c>
      <c r="C1" s="194" t="s">
        <v>555</v>
      </c>
    </row>
    <row r="2" spans="2:4" s="149" customFormat="1" ht="15" customHeight="1" x14ac:dyDescent="0.35">
      <c r="B2" s="147"/>
    </row>
    <row r="3" spans="2:4" s="149" customFormat="1" ht="43.2" x14ac:dyDescent="0.3">
      <c r="B3" s="151" t="s">
        <v>559</v>
      </c>
      <c r="C3" s="195"/>
    </row>
    <row r="4" spans="2:4" s="149" customFormat="1" ht="15.6" x14ac:dyDescent="0.3">
      <c r="B4" s="119"/>
    </row>
    <row r="5" spans="2:4" s="74" customFormat="1" ht="28.8" x14ac:dyDescent="0.3">
      <c r="B5" s="80" t="s">
        <v>543</v>
      </c>
    </row>
    <row r="6" spans="2:4" s="74" customFormat="1" x14ac:dyDescent="0.3">
      <c r="B6" s="80"/>
    </row>
    <row r="7" spans="2:4" s="74" customFormat="1" x14ac:dyDescent="0.3">
      <c r="B7" s="131"/>
      <c r="C7" s="196"/>
    </row>
    <row r="8" spans="2:4" s="74" customFormat="1" ht="15" customHeight="1" x14ac:dyDescent="0.3">
      <c r="B8" s="80"/>
    </row>
    <row r="9" spans="2:4" s="74" customFormat="1" x14ac:dyDescent="0.3">
      <c r="B9" s="80" t="s">
        <v>511</v>
      </c>
    </row>
    <row r="10" spans="2:4" s="74" customFormat="1" x14ac:dyDescent="0.3">
      <c r="B10" s="80"/>
      <c r="D10" s="158"/>
    </row>
    <row r="11" spans="2:4" s="74" customFormat="1" x14ac:dyDescent="0.3">
      <c r="B11" s="75"/>
      <c r="C11" s="196"/>
    </row>
    <row r="12" spans="2:4" s="74" customFormat="1" x14ac:dyDescent="0.3">
      <c r="B12"/>
    </row>
    <row r="13" spans="2:4" s="74" customFormat="1" ht="28.8" x14ac:dyDescent="0.3">
      <c r="B13" s="130" t="s">
        <v>512</v>
      </c>
    </row>
    <row r="14" spans="2:4" s="74" customFormat="1" x14ac:dyDescent="0.3">
      <c r="B14" s="130"/>
    </row>
    <row r="15" spans="2:4" s="76" customFormat="1" x14ac:dyDescent="0.3">
      <c r="B15" s="75"/>
      <c r="C15" s="197"/>
    </row>
    <row r="16" spans="2:4" s="76" customFormat="1" x14ac:dyDescent="0.3">
      <c r="B16" s="152"/>
    </row>
    <row r="17" spans="2:3" s="74" customFormat="1" ht="28.8" x14ac:dyDescent="0.3">
      <c r="B17" s="157" t="s">
        <v>503</v>
      </c>
    </row>
    <row r="18" spans="2:3" s="74" customFormat="1" x14ac:dyDescent="0.3"/>
    <row r="19" spans="2:3" s="74" customFormat="1" x14ac:dyDescent="0.3">
      <c r="B19" s="75"/>
      <c r="C19" s="196"/>
    </row>
    <row r="20" spans="2:3" s="74" customFormat="1" x14ac:dyDescent="0.3">
      <c r="B20"/>
    </row>
    <row r="21" spans="2:3" s="74" customFormat="1" ht="28.8" x14ac:dyDescent="0.3">
      <c r="B21" s="57" t="s">
        <v>505</v>
      </c>
    </row>
    <row r="22" spans="2:3" s="74" customFormat="1" x14ac:dyDescent="0.3">
      <c r="B22" s="57"/>
    </row>
    <row r="23" spans="2:3" s="76" customFormat="1" x14ac:dyDescent="0.3">
      <c r="B23" s="75"/>
      <c r="C23" s="197"/>
    </row>
    <row r="24" spans="2:3" s="76" customFormat="1" x14ac:dyDescent="0.3">
      <c r="B24"/>
    </row>
    <row r="25" spans="2:3" s="74" customFormat="1" ht="28.8" x14ac:dyDescent="0.3">
      <c r="B25" s="150" t="s">
        <v>504</v>
      </c>
    </row>
    <row r="26" spans="2:3" s="74" customFormat="1" x14ac:dyDescent="0.3">
      <c r="B26" s="150"/>
    </row>
    <row r="27" spans="2:3" s="74" customFormat="1" x14ac:dyDescent="0.3">
      <c r="B27" s="75"/>
      <c r="C27" s="196"/>
    </row>
    <row r="28" spans="2:3" s="74" customFormat="1" x14ac:dyDescent="0.3">
      <c r="B28" s="101"/>
    </row>
    <row r="29" spans="2:3" s="74" customFormat="1" ht="28.8" x14ac:dyDescent="0.3">
      <c r="B29" s="114" t="s">
        <v>506</v>
      </c>
    </row>
    <row r="30" spans="2:3" s="74" customFormat="1" x14ac:dyDescent="0.3">
      <c r="B30" s="114"/>
    </row>
    <row r="31" spans="2:3" s="76" customFormat="1" x14ac:dyDescent="0.3">
      <c r="B31" s="75"/>
      <c r="C31" s="197"/>
    </row>
    <row r="32" spans="2:3" s="74" customFormat="1" ht="15" customHeight="1" x14ac:dyDescent="0.3">
      <c r="B32" s="101"/>
    </row>
    <row r="33" spans="2:3" s="74" customFormat="1" ht="28.8" x14ac:dyDescent="0.3">
      <c r="B33" s="150" t="s">
        <v>507</v>
      </c>
    </row>
    <row r="34" spans="2:3" s="74" customFormat="1" x14ac:dyDescent="0.3">
      <c r="B34" s="150"/>
    </row>
    <row r="35" spans="2:3" s="74" customFormat="1" x14ac:dyDescent="0.3">
      <c r="B35" s="75"/>
      <c r="C35" s="196"/>
    </row>
    <row r="36" spans="2:3" s="74" customFormat="1" x14ac:dyDescent="0.3">
      <c r="B36" s="101"/>
    </row>
    <row r="37" spans="2:3" s="74" customFormat="1" ht="28.8" x14ac:dyDescent="0.3">
      <c r="B37" s="157" t="s">
        <v>508</v>
      </c>
    </row>
    <row r="38" spans="2:3" s="74" customFormat="1" x14ac:dyDescent="0.3"/>
    <row r="39" spans="2:3" s="74" customFormat="1" x14ac:dyDescent="0.3">
      <c r="B39" s="75"/>
      <c r="C39" s="196"/>
    </row>
    <row r="40" spans="2:3" s="74" customFormat="1" x14ac:dyDescent="0.3">
      <c r="B40"/>
    </row>
    <row r="41" spans="2:3" s="74" customFormat="1" ht="28.8" x14ac:dyDescent="0.3">
      <c r="B41" s="57" t="s">
        <v>509</v>
      </c>
    </row>
    <row r="42" spans="2:3" s="74" customFormat="1" x14ac:dyDescent="0.3">
      <c r="B42" s="57"/>
    </row>
    <row r="43" spans="2:3" s="76" customFormat="1" x14ac:dyDescent="0.3">
      <c r="B43" s="75"/>
      <c r="C43" s="197"/>
    </row>
    <row r="44" spans="2:3" s="76" customFormat="1" x14ac:dyDescent="0.3">
      <c r="B44"/>
    </row>
    <row r="45" spans="2:3" s="74" customFormat="1" ht="28.8" x14ac:dyDescent="0.3">
      <c r="B45" s="157" t="s">
        <v>510</v>
      </c>
    </row>
    <row r="46" spans="2:3" s="74" customFormat="1" x14ac:dyDescent="0.3"/>
    <row r="47" spans="2:3" s="74" customFormat="1" x14ac:dyDescent="0.3">
      <c r="B47" s="75"/>
      <c r="C47" s="196"/>
    </row>
    <row r="48" spans="2:3" s="74" customFormat="1" x14ac:dyDescent="0.3">
      <c r="B48"/>
    </row>
    <row r="49" spans="1:2" s="74" customFormat="1" x14ac:dyDescent="0.3">
      <c r="A49" s="76"/>
      <c r="B49" s="150"/>
    </row>
    <row r="50" spans="1:2" s="74" customFormat="1" x14ac:dyDescent="0.3">
      <c r="A50" s="76"/>
    </row>
    <row r="51" spans="1:2" s="74" customFormat="1" x14ac:dyDescent="0.3"/>
    <row r="52" spans="1:2" s="74" customFormat="1" x14ac:dyDescent="0.3">
      <c r="A52" s="76"/>
    </row>
    <row r="53" spans="1:2" s="74" customFormat="1" x14ac:dyDescent="0.3">
      <c r="A53" s="76"/>
    </row>
    <row r="54" spans="1:2" s="74" customFormat="1" x14ac:dyDescent="0.3"/>
    <row r="55" spans="1:2" s="76" customFormat="1" x14ac:dyDescent="0.3"/>
    <row r="56" spans="1:2" s="76" customFormat="1" ht="15" customHeight="1" x14ac:dyDescent="0.3"/>
    <row r="57" spans="1:2" s="76" customFormat="1" x14ac:dyDescent="0.3">
      <c r="A57" s="74"/>
    </row>
    <row r="58" spans="1:2" s="74" customFormat="1" ht="15" customHeight="1" x14ac:dyDescent="0.3">
      <c r="A58" s="148"/>
    </row>
    <row r="59" spans="1:2" s="76" customFormat="1" x14ac:dyDescent="0.3"/>
    <row r="60" spans="1:2" s="76" customFormat="1" x14ac:dyDescent="0.3"/>
    <row r="61" spans="1:2" s="74" customFormat="1" x14ac:dyDescent="0.3"/>
    <row r="62" spans="1:2" s="76" customFormat="1" x14ac:dyDescent="0.3">
      <c r="A62" s="74"/>
    </row>
    <row r="63" spans="1:2" s="76" customFormat="1" x14ac:dyDescent="0.3"/>
    <row r="64" spans="1:2" s="74" customFormat="1" ht="15" customHeight="1" x14ac:dyDescent="0.3">
      <c r="A64" s="76"/>
    </row>
    <row r="66" spans="1:1" s="76" customFormat="1" x14ac:dyDescent="0.3"/>
    <row r="67" spans="1:1" s="76" customFormat="1" x14ac:dyDescent="0.3"/>
    <row r="68" spans="1:1" s="74" customFormat="1" x14ac:dyDescent="0.3">
      <c r="A68" s="76"/>
    </row>
    <row r="69" spans="1:1" s="74" customFormat="1" x14ac:dyDescent="0.3">
      <c r="A69" s="76"/>
    </row>
    <row r="70" spans="1:1" s="76" customFormat="1" x14ac:dyDescent="0.3"/>
    <row r="71" spans="1:1" s="76" customFormat="1" x14ac:dyDescent="0.3">
      <c r="A71" s="74"/>
    </row>
    <row r="72" spans="1:1" x14ac:dyDescent="0.3">
      <c r="A72" s="76"/>
    </row>
    <row r="73" spans="1:1" s="76" customFormat="1" x14ac:dyDescent="0.3"/>
    <row r="74" spans="1:1" s="76" customFormat="1" x14ac:dyDescent="0.3">
      <c r="A74" s="148"/>
    </row>
    <row r="75" spans="1:1" s="76" customFormat="1" x14ac:dyDescent="0.3"/>
    <row r="76" spans="1:1" s="76" customFormat="1" x14ac:dyDescent="0.3"/>
    <row r="77" spans="1:1" s="76" customFormat="1" x14ac:dyDescent="0.3"/>
    <row r="78" spans="1:1" s="74" customFormat="1" ht="15" customHeight="1" x14ac:dyDescent="0.3">
      <c r="A78" s="76"/>
    </row>
    <row r="79" spans="1:1" s="76" customFormat="1" x14ac:dyDescent="0.3"/>
    <row r="80" spans="1:1" s="76" customFormat="1" x14ac:dyDescent="0.3"/>
    <row r="81" spans="1:1" x14ac:dyDescent="0.3">
      <c r="A81" s="76"/>
    </row>
    <row r="82" spans="1:1" s="76" customFormat="1" x14ac:dyDescent="0.3"/>
    <row r="83" spans="1:1" s="76" customFormat="1" x14ac:dyDescent="0.3">
      <c r="A83" s="74"/>
    </row>
    <row r="84" spans="1:1" s="76" customFormat="1" x14ac:dyDescent="0.3"/>
    <row r="85" spans="1:1" s="76" customFormat="1" x14ac:dyDescent="0.3"/>
    <row r="86" spans="1:1" s="76" customFormat="1" x14ac:dyDescent="0.3">
      <c r="A86" s="148"/>
    </row>
    <row r="87" spans="1:1" s="76" customFormat="1" x14ac:dyDescent="0.3"/>
    <row r="88" spans="1:1" s="76" customFormat="1" x14ac:dyDescent="0.3">
      <c r="A88" s="148"/>
    </row>
    <row r="89" spans="1:1" s="76" customFormat="1" x14ac:dyDescent="0.3">
      <c r="A89" s="148"/>
    </row>
    <row r="90" spans="1:1" s="74" customFormat="1" x14ac:dyDescent="0.3">
      <c r="A90" s="76"/>
    </row>
    <row r="91" spans="1:1" s="76" customFormat="1" x14ac:dyDescent="0.3">
      <c r="A91" s="148"/>
    </row>
    <row r="92" spans="1:1" s="76" customFormat="1" x14ac:dyDescent="0.3">
      <c r="A92" s="148"/>
    </row>
    <row r="93" spans="1:1" x14ac:dyDescent="0.3">
      <c r="A93" s="76"/>
    </row>
    <row r="94" spans="1:1" s="76" customFormat="1" x14ac:dyDescent="0.3">
      <c r="A94" s="148"/>
    </row>
    <row r="97" spans="1:2" s="76" customFormat="1" x14ac:dyDescent="0.3">
      <c r="A97" s="148"/>
      <c r="B97" s="148"/>
    </row>
    <row r="100" spans="1:2" s="76" customFormat="1" x14ac:dyDescent="0.3">
      <c r="A100" s="148"/>
      <c r="B100" s="148"/>
    </row>
  </sheetData>
  <customSheetViews>
    <customSheetView guid="{C0736EDE-B647-460A-AF7D-0FC5B36FDE49}" scale="90" showPageBreaks="1" printArea="1">
      <pageMargins left="0.45" right="0.45" top="0.5" bottom="0.5" header="0.3" footer="0.05"/>
      <pageSetup scale="80" orientation="landscape" r:id="rId1"/>
      <headerFooter>
        <oddFooter>&amp;R&amp;P</oddFooter>
      </headerFooter>
    </customSheetView>
    <customSheetView guid="{44594B27-9C70-41F1-9630-666DBB02377F}" scale="9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hiddenColumns="1">
      <selection activeCell="C1" sqref="C1:C1048576"/>
      <pageMargins left="0.45" right="0.45" top="0.5" bottom="0.5" header="0.3" footer="0.05"/>
      <pageSetup scale="80" orientation="landscape" r:id="rId3"/>
      <headerFooter>
        <oddFooter>&amp;R&amp;P</oddFooter>
      </headerFooter>
    </customSheetView>
  </customSheetViews>
  <pageMargins left="0.45" right="0.45" top="0.5" bottom="0.5" header="0.3" footer="0.05"/>
  <pageSetup scale="80" orientation="landscape" r:id="rId4"/>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F22" sqref="F22"/>
    </sheetView>
  </sheetViews>
  <sheetFormatPr defaultRowHeight="14.4" x14ac:dyDescent="0.3"/>
  <cols>
    <col min="1" max="1" width="5.5546875" customWidth="1"/>
    <col min="2" max="2" width="100.6640625" customWidth="1"/>
    <col min="3" max="7" width="10.6640625" customWidth="1"/>
    <col min="8" max="12" width="10.6640625" hidden="1" customWidth="1"/>
  </cols>
  <sheetData>
    <row r="1" spans="2:12" ht="18.75" customHeight="1" x14ac:dyDescent="0.3">
      <c r="B1" s="297" t="s">
        <v>472</v>
      </c>
      <c r="C1" s="298"/>
      <c r="D1" s="298"/>
      <c r="E1" s="298"/>
      <c r="F1" s="298"/>
      <c r="G1" s="298"/>
    </row>
    <row r="3" spans="2:12" ht="30" customHeight="1" x14ac:dyDescent="0.3">
      <c r="B3" s="168" t="s">
        <v>524</v>
      </c>
      <c r="C3" s="126" t="s">
        <v>495</v>
      </c>
      <c r="D3" s="126" t="s">
        <v>496</v>
      </c>
      <c r="E3" s="126" t="s">
        <v>498</v>
      </c>
      <c r="F3" s="126" t="s">
        <v>497</v>
      </c>
      <c r="G3" s="126" t="s">
        <v>499</v>
      </c>
      <c r="H3" s="138" t="s">
        <v>495</v>
      </c>
      <c r="I3" s="138" t="s">
        <v>496</v>
      </c>
      <c r="J3" s="138" t="s">
        <v>498</v>
      </c>
      <c r="K3" s="138" t="s">
        <v>497</v>
      </c>
      <c r="L3" s="138" t="s">
        <v>499</v>
      </c>
    </row>
    <row r="4" spans="2:12" x14ac:dyDescent="0.3">
      <c r="B4" s="127" t="s">
        <v>488</v>
      </c>
      <c r="C4" s="209"/>
      <c r="D4" s="209"/>
      <c r="E4" s="209"/>
      <c r="F4" s="209" t="s">
        <v>595</v>
      </c>
      <c r="G4" s="209"/>
      <c r="H4" t="str">
        <f>IF(C4="Y",$B$4,"")</f>
        <v/>
      </c>
      <c r="I4" t="str">
        <f>IF(D4="Y",$B$4,"")</f>
        <v/>
      </c>
      <c r="J4" t="str">
        <f>IF(E4="Y",$B$4,"")</f>
        <v/>
      </c>
      <c r="K4" t="str">
        <f>IF(F4="Y",$B$4,"")</f>
        <v>Student Growth Percentile  for Low-Income Students</v>
      </c>
      <c r="L4" t="str">
        <f>IF(G4="Y",$B$4,"")</f>
        <v/>
      </c>
    </row>
    <row r="5" spans="2:12" x14ac:dyDescent="0.3">
      <c r="B5" s="127" t="s">
        <v>473</v>
      </c>
      <c r="C5" s="209"/>
      <c r="D5" s="209"/>
      <c r="E5" s="209"/>
      <c r="F5" s="209" t="s">
        <v>595</v>
      </c>
      <c r="G5" s="209"/>
      <c r="H5" t="str">
        <f t="shared" ref="H5:H35" si="0">IF(C5="Y",CONCATENATE(H4,CHAR(10),$B5),H4)</f>
        <v/>
      </c>
      <c r="I5" t="str">
        <f t="shared" ref="I5:I35" si="1">IF(D5="Y",CONCATENATE(I4,CHAR(10),$B5),I4)</f>
        <v/>
      </c>
      <c r="J5" t="str">
        <f t="shared" ref="J5:J35" si="2">IF(E5="Y",CONCATENATE(J4,CHAR(10),$B5),J4)</f>
        <v/>
      </c>
      <c r="K5" t="str">
        <f t="shared" ref="K5:K35" si="3">IF(F5="Y",CONCATENATE(K4,CHAR(10),$B5),K4)</f>
        <v>Student Growth Percentile  for Low-Income Students
Student Average Daily Attendance</v>
      </c>
      <c r="L5" t="str">
        <f t="shared" ref="L5:L35" si="4">IF(G5="Y",CONCATENATE(L4,CHAR(10),$B5),L4)</f>
        <v/>
      </c>
    </row>
    <row r="6" spans="2:12" x14ac:dyDescent="0.3">
      <c r="B6" s="127" t="s">
        <v>474</v>
      </c>
      <c r="C6" s="209"/>
      <c r="D6" s="209"/>
      <c r="E6" s="209"/>
      <c r="F6" s="209" t="s">
        <v>595</v>
      </c>
      <c r="G6" s="209"/>
      <c r="H6" t="str">
        <f t="shared" si="0"/>
        <v/>
      </c>
      <c r="I6" t="str">
        <f t="shared" si="1"/>
        <v/>
      </c>
      <c r="J6" t="str">
        <f t="shared" si="2"/>
        <v/>
      </c>
      <c r="K6" t="str">
        <f t="shared" si="3"/>
        <v>Student Growth Percentile  for Low-Income Students
Student Average Daily Attendance
Student Drop-Out Rate</v>
      </c>
      <c r="L6" t="str">
        <f t="shared" si="4"/>
        <v/>
      </c>
    </row>
    <row r="7" spans="2:12" x14ac:dyDescent="0.3">
      <c r="B7" s="127" t="s">
        <v>475</v>
      </c>
      <c r="C7" s="209" t="s">
        <v>596</v>
      </c>
      <c r="D7" s="209" t="s">
        <v>596</v>
      </c>
      <c r="E7" s="209" t="s">
        <v>596</v>
      </c>
      <c r="F7" s="209" t="s">
        <v>596</v>
      </c>
      <c r="G7" s="209" t="s">
        <v>596</v>
      </c>
      <c r="H7" t="str">
        <f t="shared" si="0"/>
        <v/>
      </c>
      <c r="I7" t="str">
        <f t="shared" si="1"/>
        <v/>
      </c>
      <c r="J7" t="str">
        <f t="shared" si="2"/>
        <v/>
      </c>
      <c r="K7" t="str">
        <f t="shared" si="3"/>
        <v>Student Growth Percentile  for Low-Income Students
Student Average Daily Attendance
Student Drop-Out Rate</v>
      </c>
      <c r="L7" t="str">
        <f t="shared" si="4"/>
        <v/>
      </c>
    </row>
    <row r="8" spans="2:12" x14ac:dyDescent="0.3">
      <c r="B8" s="127" t="s">
        <v>476</v>
      </c>
      <c r="C8" s="209" t="s">
        <v>596</v>
      </c>
      <c r="D8" s="209" t="s">
        <v>596</v>
      </c>
      <c r="E8" s="209" t="s">
        <v>596</v>
      </c>
      <c r="F8" s="209" t="s">
        <v>596</v>
      </c>
      <c r="G8" s="209" t="s">
        <v>596</v>
      </c>
      <c r="H8" t="str">
        <f t="shared" si="0"/>
        <v/>
      </c>
      <c r="I8" t="str">
        <f t="shared" si="1"/>
        <v/>
      </c>
      <c r="J8" t="str">
        <f t="shared" si="2"/>
        <v/>
      </c>
      <c r="K8" t="str">
        <f t="shared" si="3"/>
        <v>Student Growth Percentile  for Low-Income Students
Student Average Daily Attendance
Student Drop-Out Rate</v>
      </c>
      <c r="L8" t="str">
        <f t="shared" si="4"/>
        <v/>
      </c>
    </row>
    <row r="9" spans="2:12" x14ac:dyDescent="0.3">
      <c r="B9" s="127" t="s">
        <v>477</v>
      </c>
      <c r="C9" s="209" t="s">
        <v>595</v>
      </c>
      <c r="D9" s="209"/>
      <c r="E9" s="209"/>
      <c r="F9" s="209" t="s">
        <v>595</v>
      </c>
      <c r="G9" s="209"/>
      <c r="H9" t="str">
        <f t="shared" si="0"/>
        <v xml:space="preserve">
Student Suspension Rate (Short-Term / Long-Term)</v>
      </c>
      <c r="I9" t="str">
        <f t="shared" si="1"/>
        <v/>
      </c>
      <c r="J9" t="str">
        <f t="shared" si="2"/>
        <v/>
      </c>
      <c r="K9" t="str">
        <f t="shared" si="3"/>
        <v>Student Growth Percentile  for Low-Income Students
Student Average Daily Attendance
Student Drop-Out Rate
Student Suspension Rate (Short-Term / Long-Term)</v>
      </c>
      <c r="L9" t="str">
        <f t="shared" si="4"/>
        <v/>
      </c>
    </row>
    <row r="10" spans="2:12" x14ac:dyDescent="0.3">
      <c r="B10" s="127" t="s">
        <v>478</v>
      </c>
      <c r="C10" s="209" t="s">
        <v>595</v>
      </c>
      <c r="D10" s="209"/>
      <c r="E10" s="209"/>
      <c r="F10" s="209" t="s">
        <v>595</v>
      </c>
      <c r="G10" s="209"/>
      <c r="H10" t="str">
        <f t="shared" si="0"/>
        <v xml:space="preserve">
Student Suspension Rate (Short-Term / Long-Term)
Student Discipline Referrals</v>
      </c>
      <c r="I10" t="str">
        <f t="shared" si="1"/>
        <v/>
      </c>
      <c r="J10" t="str">
        <f t="shared" si="2"/>
        <v/>
      </c>
      <c r="K10" t="str">
        <f t="shared" si="3"/>
        <v>Student Growth Percentile  for Low-Income Students
Student Average Daily Attendance
Student Drop-Out Rate
Student Suspension Rate (Short-Term / Long-Term)
Student Discipline Referrals</v>
      </c>
      <c r="L10" t="str">
        <f t="shared" si="4"/>
        <v/>
      </c>
    </row>
    <row r="11" spans="2:12" x14ac:dyDescent="0.3">
      <c r="B11" s="127" t="s">
        <v>479</v>
      </c>
      <c r="C11" s="209"/>
      <c r="D11" s="209"/>
      <c r="E11" s="209"/>
      <c r="F11" s="209" t="s">
        <v>595</v>
      </c>
      <c r="G11" s="209"/>
      <c r="H11" t="str">
        <f t="shared" si="0"/>
        <v xml:space="preserve">
Student Suspension Rate (Short-Term / Long-Term)
Student Discipline Referrals</v>
      </c>
      <c r="I11" t="str">
        <f t="shared" si="1"/>
        <v/>
      </c>
      <c r="J11" t="str">
        <f t="shared" si="2"/>
        <v/>
      </c>
      <c r="K11" t="str">
        <f t="shared" si="3"/>
        <v>Student Growth Percentile  for Low-Income Students
Student Average Daily Attendance
Student Drop-Out Rate
Student Suspension Rate (Short-Term / Long-Term)
Student Discipline Referrals
Student Truancy Rate</v>
      </c>
      <c r="L11" t="str">
        <f t="shared" si="4"/>
        <v/>
      </c>
    </row>
    <row r="12" spans="2:12" x14ac:dyDescent="0.3">
      <c r="B12" s="127" t="s">
        <v>480</v>
      </c>
      <c r="C12" s="209" t="s">
        <v>596</v>
      </c>
      <c r="D12" s="209" t="s">
        <v>596</v>
      </c>
      <c r="E12" s="209" t="s">
        <v>596</v>
      </c>
      <c r="F12" s="209" t="s">
        <v>596</v>
      </c>
      <c r="G12" s="209" t="s">
        <v>596</v>
      </c>
      <c r="H12" t="str">
        <f t="shared" si="0"/>
        <v xml:space="preserve">
Student Suspension Rate (Short-Term / Long-Term)
Student Discipline Referrals</v>
      </c>
      <c r="I12" t="str">
        <f t="shared" si="1"/>
        <v/>
      </c>
      <c r="J12" t="str">
        <f t="shared" si="2"/>
        <v/>
      </c>
      <c r="K12" t="str">
        <f t="shared" si="3"/>
        <v>Student Growth Percentile  for Low-Income Students
Student Average Daily Attendance
Student Drop-Out Rate
Student Suspension Rate (Short-Term / Long-Term)
Student Discipline Referrals
Student Truancy Rate</v>
      </c>
      <c r="L12" t="str">
        <f t="shared" si="4"/>
        <v/>
      </c>
    </row>
    <row r="13" spans="2:12" x14ac:dyDescent="0.3">
      <c r="B13" s="127" t="s">
        <v>481</v>
      </c>
      <c r="C13" s="209"/>
      <c r="D13" s="209"/>
      <c r="E13" s="209" t="s">
        <v>595</v>
      </c>
      <c r="F13" s="209"/>
      <c r="G13" s="209"/>
      <c r="H13" t="str">
        <f t="shared" si="0"/>
        <v xml:space="preserve">
Student Suspension Rate (Short-Term / Long-Term)
Student Discipline Referrals</v>
      </c>
      <c r="I13" t="str">
        <f t="shared" si="1"/>
        <v/>
      </c>
      <c r="J13" t="str">
        <f t="shared" si="2"/>
        <v xml:space="preserve">
Student Participation in ELT Opportunities</v>
      </c>
      <c r="K13" t="str">
        <f t="shared" si="3"/>
        <v>Student Growth Percentile  for Low-Income Students
Student Average Daily Attendance
Student Drop-Out Rate
Student Suspension Rate (Short-Term / Long-Term)
Student Discipline Referrals
Student Truancy Rate</v>
      </c>
      <c r="L13" t="str">
        <f t="shared" si="4"/>
        <v/>
      </c>
    </row>
    <row r="14" spans="2:12" x14ac:dyDescent="0.3">
      <c r="B14" s="127" t="s">
        <v>482</v>
      </c>
      <c r="C14" s="209"/>
      <c r="D14" s="209"/>
      <c r="E14" s="209" t="s">
        <v>595</v>
      </c>
      <c r="F14" s="209"/>
      <c r="G14" s="209"/>
      <c r="H14" t="str">
        <f t="shared" si="0"/>
        <v xml:space="preserve">
Student Suspension Rate (Short-Term / Long-Term)
Student Discipline Referrals</v>
      </c>
      <c r="I14" t="str">
        <f t="shared" si="1"/>
        <v/>
      </c>
      <c r="J14" t="str">
        <f t="shared" si="2"/>
        <v xml:space="preserve">
Student Participation in ELT Opportunities
Minutes of Expanded Learning Time (ELT) Offered</v>
      </c>
      <c r="K14" t="str">
        <f t="shared" si="3"/>
        <v>Student Growth Percentile  for Low-Income Students
Student Average Daily Attendance
Student Drop-Out Rate
Student Suspension Rate (Short-Term / Long-Term)
Student Discipline Referrals
Student Truancy Rate</v>
      </c>
      <c r="L14" t="str">
        <f t="shared" si="4"/>
        <v/>
      </c>
    </row>
    <row r="15" spans="2:12" x14ac:dyDescent="0.3">
      <c r="B15" s="127" t="s">
        <v>483</v>
      </c>
      <c r="C15" s="209"/>
      <c r="D15" s="209"/>
      <c r="E15" s="209" t="s">
        <v>595</v>
      </c>
      <c r="F15" s="209"/>
      <c r="G15" s="209"/>
      <c r="H15" t="str">
        <f t="shared" si="0"/>
        <v xml:space="preserve">
Student Suspension Rate (Short-Term / Long-Term)
Student Discipline Referrals</v>
      </c>
      <c r="I15" t="str">
        <f t="shared" si="1"/>
        <v/>
      </c>
      <c r="J15" t="str">
        <f t="shared" si="2"/>
        <v xml:space="preserve">
Student Participation in ELT Opportunities
Minutes of Expanded Learning Time (ELT) Offered
Teacher Average Daily Attendance Rate</v>
      </c>
      <c r="K15" t="str">
        <f t="shared" si="3"/>
        <v>Student Growth Percentile  for Low-Income Students
Student Average Daily Attendance
Student Drop-Out Rate
Student Suspension Rate (Short-Term / Long-Term)
Student Discipline Referrals
Student Truancy Rate</v>
      </c>
      <c r="L15" t="str">
        <f t="shared" si="4"/>
        <v/>
      </c>
    </row>
    <row r="16" spans="2:12" x14ac:dyDescent="0.3">
      <c r="B16" s="127" t="s">
        <v>484</v>
      </c>
      <c r="C16" s="209" t="s">
        <v>595</v>
      </c>
      <c r="D16" s="209"/>
      <c r="E16" s="209" t="s">
        <v>595</v>
      </c>
      <c r="F16" s="209"/>
      <c r="G16" s="209"/>
      <c r="H16" t="str">
        <f t="shared" si="0"/>
        <v xml:space="preserve">
Student Suspension Rate (Short-Term / Long-Term)
Student Discipline Referrals
Teachers Rated as "Effective" and "Highly Effective"</v>
      </c>
      <c r="I16" t="str">
        <f t="shared" si="1"/>
        <v/>
      </c>
      <c r="J16" t="str">
        <f t="shared" si="2"/>
        <v xml:space="preserve">
Student Participation in ELT Opportunities
Minutes of Expanded Learning Time (ELT) Offered
Teacher Average Daily Attendance Rate
Teachers Rated as "Effective" and "Highly Effective"</v>
      </c>
      <c r="K16" t="str">
        <f t="shared" si="3"/>
        <v>Student Growth Percentile  for Low-Income Students
Student Average Daily Attendance
Student Drop-Out Rate
Student Suspension Rate (Short-Term / Long-Term)
Student Discipline Referrals
Student Truancy Rate</v>
      </c>
      <c r="L16" t="str">
        <f t="shared" si="4"/>
        <v/>
      </c>
    </row>
    <row r="17" spans="2:12" x14ac:dyDescent="0.3">
      <c r="B17" s="127" t="s">
        <v>485</v>
      </c>
      <c r="C17" s="209" t="s">
        <v>595</v>
      </c>
      <c r="D17" s="209" t="s">
        <v>595</v>
      </c>
      <c r="E17" s="209"/>
      <c r="F17" s="209"/>
      <c r="G17" s="209"/>
      <c r="H17" t="str">
        <f t="shared" si="0"/>
        <v xml:space="preserve">
Student Suspension Rate (Short-Term / Long-Term)
Student Discipline Referrals
Teachers Rated as "Effective" and "Highly Effective"
Teacher Attendance at Professional Development</v>
      </c>
      <c r="I17" t="str">
        <f t="shared" si="1"/>
        <v xml:space="preserve">
Teacher Attendance at Professional Development</v>
      </c>
      <c r="J17" t="str">
        <f t="shared" si="2"/>
        <v xml:space="preserve">
Student Participation in ELT Opportunities
Minutes of Expanded Learning Time (ELT) Offered
Teacher Average Daily Attendance Rate
Teachers Rated as "Effective" and "Highly Effective"</v>
      </c>
      <c r="K17" t="str">
        <f t="shared" si="3"/>
        <v>Student Growth Percentile  for Low-Income Students
Student Average Daily Attendance
Student Drop-Out Rate
Student Suspension Rate (Short-Term / Long-Term)
Student Discipline Referrals
Student Truancy Rate</v>
      </c>
      <c r="L17" t="str">
        <f t="shared" si="4"/>
        <v/>
      </c>
    </row>
    <row r="18" spans="2:12" x14ac:dyDescent="0.3">
      <c r="B18" s="127" t="s">
        <v>486</v>
      </c>
      <c r="C18" s="209"/>
      <c r="D18" s="209"/>
      <c r="E18" s="209"/>
      <c r="F18" s="209"/>
      <c r="G18" s="209" t="s">
        <v>595</v>
      </c>
      <c r="H18" t="str">
        <f t="shared" si="0"/>
        <v xml:space="preserve">
Student Suspension Rate (Short-Term / Long-Term)
Student Discipline Referrals
Teachers Rated as "Effective" and "Highly Effective"
Teacher Attendance at Professional Development</v>
      </c>
      <c r="I18" t="str">
        <f t="shared" si="1"/>
        <v xml:space="preserve">
Teacher Attendance at Professional Development</v>
      </c>
      <c r="J18" t="str">
        <f t="shared" si="2"/>
        <v xml:space="preserve">
Student Participation in ELT Opportunities
Minutes of Expanded Learning Time (ELT) Offered
Teacher Average Daily Attendance Rate
Teachers Rated as "Effective" and "Highly Effective"</v>
      </c>
      <c r="K18" t="str">
        <f t="shared" si="3"/>
        <v>Student Growth Percentile  for Low-Income Students
Student Average Daily Attendance
Student Drop-Out Rate
Student Suspension Rate (Short-Term / Long-Term)
Student Discipline Referrals
Student Truancy Rate</v>
      </c>
      <c r="L18" t="str">
        <f t="shared" si="4"/>
        <v xml:space="preserve">
Parent Attendance at Workshops</v>
      </c>
    </row>
    <row r="19" spans="2:12" x14ac:dyDescent="0.3">
      <c r="B19" s="127" t="s">
        <v>487</v>
      </c>
      <c r="C19" s="209"/>
      <c r="D19" s="209"/>
      <c r="E19" s="209"/>
      <c r="F19" s="209"/>
      <c r="G19" s="209" t="s">
        <v>595</v>
      </c>
      <c r="H19" t="str">
        <f t="shared" si="0"/>
        <v xml:space="preserve">
Student Suspension Rate (Short-Term / Long-Term)
Student Discipline Referrals
Teachers Rated as "Effective" and "Highly Effective"
Teacher Attendance at Professional Development</v>
      </c>
      <c r="I19" t="str">
        <f t="shared" si="1"/>
        <v xml:space="preserve">
Teacher Attendance at Professional Development</v>
      </c>
      <c r="J19" t="str">
        <f t="shared" si="2"/>
        <v xml:space="preserve">
Student Participation in ELT Opportunities
Minutes of Expanded Learning Time (ELT) Offered
Teacher Average Daily Attendance Rate
Teachers Rated as "Effective" and "Highly Effective"</v>
      </c>
      <c r="K19" t="str">
        <f t="shared" si="3"/>
        <v>Student Growth Percentile  for Low-Income Students
Student Average Daily Attendance
Student Drop-Out Rate
Student Suspension Rate (Short-Term / Long-Term)
Student Discipline Referrals
Student Truancy Rate</v>
      </c>
      <c r="L19" t="str">
        <f t="shared" si="4"/>
        <v xml:space="preserve">
Parent Attendance at Workshops
Parent Participation in District/School Surveys</v>
      </c>
    </row>
    <row r="20" spans="2:12" x14ac:dyDescent="0.3">
      <c r="B20" s="128"/>
      <c r="C20" s="146"/>
      <c r="D20" s="146"/>
      <c r="E20" s="146"/>
      <c r="F20" s="146"/>
      <c r="G20" s="146"/>
      <c r="H20" t="str">
        <f t="shared" si="0"/>
        <v xml:space="preserve">
Student Suspension Rate (Short-Term / Long-Term)
Student Discipline Referrals
Teachers Rated as "Effective" and "Highly Effective"
Teacher Attendance at Professional Development</v>
      </c>
      <c r="I20" t="str">
        <f t="shared" si="1"/>
        <v xml:space="preserve">
Teacher Attendance at Professional Development</v>
      </c>
      <c r="J20" t="str">
        <f t="shared" si="2"/>
        <v xml:space="preserve">
Student Participation in ELT Opportunities
Minutes of Expanded Learning Time (ELT) Offered
Teacher Average Daily Attendance Rate
Teachers Rated as "Effective" and "Highly Effective"</v>
      </c>
      <c r="K20" t="str">
        <f t="shared" si="3"/>
        <v>Student Growth Percentile  for Low-Income Students
Student Average Daily Attendance
Student Drop-Out Rate
Student Suspension Rate (Short-Term / Long-Term)
Student Discipline Referrals
Student Truancy Rate</v>
      </c>
      <c r="L20" t="str">
        <f t="shared" si="4"/>
        <v xml:space="preserve">
Parent Attendance at Workshops
Parent Participation in District/School Surveys</v>
      </c>
    </row>
    <row r="21" spans="2:12" x14ac:dyDescent="0.3">
      <c r="B21" s="128"/>
      <c r="C21" s="146"/>
      <c r="D21" s="146"/>
      <c r="E21" s="146"/>
      <c r="F21" s="146"/>
      <c r="G21" s="146"/>
      <c r="H21" t="str">
        <f t="shared" si="0"/>
        <v xml:space="preserve">
Student Suspension Rate (Short-Term / Long-Term)
Student Discipline Referrals
Teachers Rated as "Effective" and "Highly Effective"
Teacher Attendance at Professional Development</v>
      </c>
      <c r="I21" t="str">
        <f t="shared" si="1"/>
        <v xml:space="preserve">
Teacher Attendance at Professional Development</v>
      </c>
      <c r="J21" t="str">
        <f t="shared" si="2"/>
        <v xml:space="preserve">
Student Participation in ELT Opportunities
Minutes of Expanded Learning Time (ELT) Offered
Teacher Average Daily Attendance Rate
Teachers Rated as "Effective" and "Highly Effective"</v>
      </c>
      <c r="K21" t="str">
        <f t="shared" si="3"/>
        <v>Student Growth Percentile  for Low-Income Students
Student Average Daily Attendance
Student Drop-Out Rate
Student Suspension Rate (Short-Term / Long-Term)
Student Discipline Referrals
Student Truancy Rate</v>
      </c>
      <c r="L21" t="str">
        <f t="shared" si="4"/>
        <v xml:space="preserve">
Parent Attendance at Workshops
Parent Participation in District/School Surveys</v>
      </c>
    </row>
    <row r="22" spans="2:12" x14ac:dyDescent="0.3">
      <c r="B22" s="128"/>
      <c r="C22" s="146"/>
      <c r="D22" s="146"/>
      <c r="E22" s="146"/>
      <c r="F22" s="146"/>
      <c r="G22" s="146"/>
      <c r="H22" t="str">
        <f t="shared" si="0"/>
        <v xml:space="preserve">
Student Suspension Rate (Short-Term / Long-Term)
Student Discipline Referrals
Teachers Rated as "Effective" and "Highly Effective"
Teacher Attendance at Professional Development</v>
      </c>
      <c r="I22" t="str">
        <f t="shared" si="1"/>
        <v xml:space="preserve">
Teacher Attendance at Professional Development</v>
      </c>
      <c r="J22" t="str">
        <f t="shared" si="2"/>
        <v xml:space="preserve">
Student Participation in ELT Opportunities
Minutes of Expanded Learning Time (ELT) Offered
Teacher Average Daily Attendance Rate
Teachers Rated as "Effective" and "Highly Effective"</v>
      </c>
      <c r="K22" t="str">
        <f t="shared" si="3"/>
        <v>Student Growth Percentile  for Low-Income Students
Student Average Daily Attendance
Student Drop-Out Rate
Student Suspension Rate (Short-Term / Long-Term)
Student Discipline Referrals
Student Truancy Rate</v>
      </c>
      <c r="L22" t="str">
        <f t="shared" si="4"/>
        <v xml:space="preserve">
Parent Attendance at Workshops
Parent Participation in District/School Surveys</v>
      </c>
    </row>
    <row r="23" spans="2:12" x14ac:dyDescent="0.3">
      <c r="B23" s="128"/>
      <c r="C23" s="146"/>
      <c r="D23" s="146"/>
      <c r="E23" s="146"/>
      <c r="F23" s="146"/>
      <c r="G23" s="146"/>
      <c r="H23" t="str">
        <f t="shared" si="0"/>
        <v xml:space="preserve">
Student Suspension Rate (Short-Term / Long-Term)
Student Discipline Referrals
Teachers Rated as "Effective" and "Highly Effective"
Teacher Attendance at Professional Development</v>
      </c>
      <c r="I23" t="str">
        <f t="shared" si="1"/>
        <v xml:space="preserve">
Teacher Attendance at Professional Development</v>
      </c>
      <c r="J23" t="str">
        <f t="shared" si="2"/>
        <v xml:space="preserve">
Student Participation in ELT Opportunities
Minutes of Expanded Learning Time (ELT) Offered
Teacher Average Daily Attendance Rate
Teachers Rated as "Effective" and "Highly Effective"</v>
      </c>
      <c r="K23" t="str">
        <f t="shared" si="3"/>
        <v>Student Growth Percentile  for Low-Income Students
Student Average Daily Attendance
Student Drop-Out Rate
Student Suspension Rate (Short-Term / Long-Term)
Student Discipline Referrals
Student Truancy Rate</v>
      </c>
      <c r="L23" t="str">
        <f t="shared" si="4"/>
        <v xml:space="preserve">
Parent Attendance at Workshops
Parent Participation in District/School Surveys</v>
      </c>
    </row>
    <row r="24" spans="2:12" x14ac:dyDescent="0.3">
      <c r="B24" s="128"/>
      <c r="C24" s="146"/>
      <c r="D24" s="146"/>
      <c r="E24" s="146"/>
      <c r="F24" s="146"/>
      <c r="G24" s="146"/>
      <c r="H24" t="str">
        <f t="shared" si="0"/>
        <v xml:space="preserve">
Student Suspension Rate (Short-Term / Long-Term)
Student Discipline Referrals
Teachers Rated as "Effective" and "Highly Effective"
Teacher Attendance at Professional Development</v>
      </c>
      <c r="I24" t="str">
        <f t="shared" si="1"/>
        <v xml:space="preserve">
Teacher Attendance at Professional Development</v>
      </c>
      <c r="J24" t="str">
        <f t="shared" si="2"/>
        <v xml:space="preserve">
Student Participation in ELT Opportunities
Minutes of Expanded Learning Time (ELT) Offered
Teacher Average Daily Attendance Rate
Teachers Rated as "Effective" and "Highly Effective"</v>
      </c>
      <c r="K24" t="str">
        <f t="shared" si="3"/>
        <v>Student Growth Percentile  for Low-Income Students
Student Average Daily Attendance
Student Drop-Out Rate
Student Suspension Rate (Short-Term / Long-Term)
Student Discipline Referrals
Student Truancy Rate</v>
      </c>
      <c r="L24" t="str">
        <f t="shared" si="4"/>
        <v xml:space="preserve">
Parent Attendance at Workshops
Parent Participation in District/School Surveys</v>
      </c>
    </row>
    <row r="25" spans="2:12" x14ac:dyDescent="0.3">
      <c r="B25" s="128"/>
      <c r="C25" s="146"/>
      <c r="D25" s="146"/>
      <c r="E25" s="146"/>
      <c r="F25" s="146"/>
      <c r="G25" s="146"/>
      <c r="H25" t="str">
        <f t="shared" si="0"/>
        <v xml:space="preserve">
Student Suspension Rate (Short-Term / Long-Term)
Student Discipline Referrals
Teachers Rated as "Effective" and "Highly Effective"
Teacher Attendance at Professional Development</v>
      </c>
      <c r="I25" t="str">
        <f t="shared" si="1"/>
        <v xml:space="preserve">
Teacher Attendance at Professional Development</v>
      </c>
      <c r="J25" t="str">
        <f t="shared" si="2"/>
        <v xml:space="preserve">
Student Participation in ELT Opportunities
Minutes of Expanded Learning Time (ELT) Offered
Teacher Average Daily Attendance Rate
Teachers Rated as "Effective" and "Highly Effective"</v>
      </c>
      <c r="K25" t="str">
        <f t="shared" si="3"/>
        <v>Student Growth Percentile  for Low-Income Students
Student Average Daily Attendance
Student Drop-Out Rate
Student Suspension Rate (Short-Term / Long-Term)
Student Discipline Referrals
Student Truancy Rate</v>
      </c>
      <c r="L25" t="str">
        <f t="shared" si="4"/>
        <v xml:space="preserve">
Parent Attendance at Workshops
Parent Participation in District/School Surveys</v>
      </c>
    </row>
    <row r="26" spans="2:12" x14ac:dyDescent="0.3">
      <c r="B26" s="128"/>
      <c r="C26" s="146"/>
      <c r="D26" s="146"/>
      <c r="E26" s="146"/>
      <c r="F26" s="146"/>
      <c r="G26" s="146"/>
      <c r="H26" t="str">
        <f t="shared" si="0"/>
        <v xml:space="preserve">
Student Suspension Rate (Short-Term / Long-Term)
Student Discipline Referrals
Teachers Rated as "Effective" and "Highly Effective"
Teacher Attendance at Professional Development</v>
      </c>
      <c r="I26" t="str">
        <f t="shared" si="1"/>
        <v xml:space="preserve">
Teacher Attendance at Professional Development</v>
      </c>
      <c r="J26" t="str">
        <f t="shared" si="2"/>
        <v xml:space="preserve">
Student Participation in ELT Opportunities
Minutes of Expanded Learning Time (ELT) Offered
Teacher Average Daily Attendance Rate
Teachers Rated as "Effective" and "Highly Effective"</v>
      </c>
      <c r="K26" t="str">
        <f t="shared" si="3"/>
        <v>Student Growth Percentile  for Low-Income Students
Student Average Daily Attendance
Student Drop-Out Rate
Student Suspension Rate (Short-Term / Long-Term)
Student Discipline Referrals
Student Truancy Rate</v>
      </c>
      <c r="L26" t="str">
        <f t="shared" si="4"/>
        <v xml:space="preserve">
Parent Attendance at Workshops
Parent Participation in District/School Surveys</v>
      </c>
    </row>
    <row r="27" spans="2:12" x14ac:dyDescent="0.3">
      <c r="B27" s="128"/>
      <c r="C27" s="146"/>
      <c r="D27" s="146"/>
      <c r="E27" s="146"/>
      <c r="F27" s="146"/>
      <c r="G27" s="146"/>
      <c r="H27" t="str">
        <f t="shared" si="0"/>
        <v xml:space="preserve">
Student Suspension Rate (Short-Term / Long-Term)
Student Discipline Referrals
Teachers Rated as "Effective" and "Highly Effective"
Teacher Attendance at Professional Development</v>
      </c>
      <c r="I27" t="str">
        <f t="shared" si="1"/>
        <v xml:space="preserve">
Teacher Attendance at Professional Development</v>
      </c>
      <c r="J27" t="str">
        <f t="shared" si="2"/>
        <v xml:space="preserve">
Student Participation in ELT Opportunities
Minutes of Expanded Learning Time (ELT) Offered
Teacher Average Daily Attendance Rate
Teachers Rated as "Effective" and "Highly Effective"</v>
      </c>
      <c r="K27" t="str">
        <f t="shared" si="3"/>
        <v>Student Growth Percentile  for Low-Income Students
Student Average Daily Attendance
Student Drop-Out Rate
Student Suspension Rate (Short-Term / Long-Term)
Student Discipline Referrals
Student Truancy Rate</v>
      </c>
      <c r="L27" t="str">
        <f t="shared" si="4"/>
        <v xml:space="preserve">
Parent Attendance at Workshops
Parent Participation in District/School Surveys</v>
      </c>
    </row>
    <row r="28" spans="2:12" x14ac:dyDescent="0.3">
      <c r="B28" s="128"/>
      <c r="C28" s="146"/>
      <c r="D28" s="146"/>
      <c r="E28" s="146"/>
      <c r="F28" s="146"/>
      <c r="G28" s="146"/>
      <c r="H28" t="str">
        <f t="shared" si="0"/>
        <v xml:space="preserve">
Student Suspension Rate (Short-Term / Long-Term)
Student Discipline Referrals
Teachers Rated as "Effective" and "Highly Effective"
Teacher Attendance at Professional Development</v>
      </c>
      <c r="I28" t="str">
        <f t="shared" si="1"/>
        <v xml:space="preserve">
Teacher Attendance at Professional Development</v>
      </c>
      <c r="J28" t="str">
        <f t="shared" si="2"/>
        <v xml:space="preserve">
Student Participation in ELT Opportunities
Minutes of Expanded Learning Time (ELT) Offered
Teacher Average Daily Attendance Rate
Teachers Rated as "Effective" and "Highly Effective"</v>
      </c>
      <c r="K28" t="str">
        <f t="shared" si="3"/>
        <v>Student Growth Percentile  for Low-Income Students
Student Average Daily Attendance
Student Drop-Out Rate
Student Suspension Rate (Short-Term / Long-Term)
Student Discipline Referrals
Student Truancy Rate</v>
      </c>
      <c r="L28" t="str">
        <f t="shared" si="4"/>
        <v xml:space="preserve">
Parent Attendance at Workshops
Parent Participation in District/School Surveys</v>
      </c>
    </row>
    <row r="29" spans="2:12" x14ac:dyDescent="0.3">
      <c r="B29" s="128"/>
      <c r="C29" s="146"/>
      <c r="D29" s="146"/>
      <c r="E29" s="146"/>
      <c r="F29" s="146"/>
      <c r="G29" s="146"/>
      <c r="H29" t="str">
        <f t="shared" si="0"/>
        <v xml:space="preserve">
Student Suspension Rate (Short-Term / Long-Term)
Student Discipline Referrals
Teachers Rated as "Effective" and "Highly Effective"
Teacher Attendance at Professional Development</v>
      </c>
      <c r="I29" t="str">
        <f t="shared" si="1"/>
        <v xml:space="preserve">
Teacher Attendance at Professional Development</v>
      </c>
      <c r="J29" t="str">
        <f t="shared" si="2"/>
        <v xml:space="preserve">
Student Participation in ELT Opportunities
Minutes of Expanded Learning Time (ELT) Offered
Teacher Average Daily Attendance Rate
Teachers Rated as "Effective" and "Highly Effective"</v>
      </c>
      <c r="K29" t="str">
        <f t="shared" si="3"/>
        <v>Student Growth Percentile  for Low-Income Students
Student Average Daily Attendance
Student Drop-Out Rate
Student Suspension Rate (Short-Term / Long-Term)
Student Discipline Referrals
Student Truancy Rate</v>
      </c>
      <c r="L29" t="str">
        <f t="shared" si="4"/>
        <v xml:space="preserve">
Parent Attendance at Workshops
Parent Participation in District/School Surveys</v>
      </c>
    </row>
    <row r="30" spans="2:12" x14ac:dyDescent="0.3">
      <c r="B30" s="128"/>
      <c r="C30" s="146"/>
      <c r="D30" s="146"/>
      <c r="E30" s="146"/>
      <c r="F30" s="146"/>
      <c r="G30" s="146"/>
      <c r="H30" t="str">
        <f t="shared" si="0"/>
        <v xml:space="preserve">
Student Suspension Rate (Short-Term / Long-Term)
Student Discipline Referrals
Teachers Rated as "Effective" and "Highly Effective"
Teacher Attendance at Professional Development</v>
      </c>
      <c r="I30" t="str">
        <f t="shared" si="1"/>
        <v xml:space="preserve">
Teacher Attendance at Professional Development</v>
      </c>
      <c r="J30" t="str">
        <f t="shared" si="2"/>
        <v xml:space="preserve">
Student Participation in ELT Opportunities
Minutes of Expanded Learning Time (ELT) Offered
Teacher Average Daily Attendance Rate
Teachers Rated as "Effective" and "Highly Effective"</v>
      </c>
      <c r="K30" t="str">
        <f t="shared" si="3"/>
        <v>Student Growth Percentile  for Low-Income Students
Student Average Daily Attendance
Student Drop-Out Rate
Student Suspension Rate (Short-Term / Long-Term)
Student Discipline Referrals
Student Truancy Rate</v>
      </c>
      <c r="L30" t="str">
        <f t="shared" si="4"/>
        <v xml:space="preserve">
Parent Attendance at Workshops
Parent Participation in District/School Surveys</v>
      </c>
    </row>
    <row r="31" spans="2:12" x14ac:dyDescent="0.3">
      <c r="B31" s="128"/>
      <c r="C31" s="146"/>
      <c r="D31" s="146"/>
      <c r="E31" s="146"/>
      <c r="F31" s="146"/>
      <c r="G31" s="146"/>
      <c r="H31" t="str">
        <f t="shared" si="0"/>
        <v xml:space="preserve">
Student Suspension Rate (Short-Term / Long-Term)
Student Discipline Referrals
Teachers Rated as "Effective" and "Highly Effective"
Teacher Attendance at Professional Development</v>
      </c>
      <c r="I31" t="str">
        <f t="shared" si="1"/>
        <v xml:space="preserve">
Teacher Attendance at Professional Development</v>
      </c>
      <c r="J31" t="str">
        <f t="shared" si="2"/>
        <v xml:space="preserve">
Student Participation in ELT Opportunities
Minutes of Expanded Learning Time (ELT) Offered
Teacher Average Daily Attendance Rate
Teachers Rated as "Effective" and "Highly Effective"</v>
      </c>
      <c r="K31" t="str">
        <f t="shared" si="3"/>
        <v>Student Growth Percentile  for Low-Income Students
Student Average Daily Attendance
Student Drop-Out Rate
Student Suspension Rate (Short-Term / Long-Term)
Student Discipline Referrals
Student Truancy Rate</v>
      </c>
      <c r="L31" t="str">
        <f t="shared" si="4"/>
        <v xml:space="preserve">
Parent Attendance at Workshops
Parent Participation in District/School Surveys</v>
      </c>
    </row>
    <row r="32" spans="2:12" x14ac:dyDescent="0.3">
      <c r="B32" s="128"/>
      <c r="C32" s="146"/>
      <c r="D32" s="146"/>
      <c r="E32" s="146"/>
      <c r="F32" s="146"/>
      <c r="G32" s="146"/>
      <c r="H32" t="str">
        <f t="shared" si="0"/>
        <v xml:space="preserve">
Student Suspension Rate (Short-Term / Long-Term)
Student Discipline Referrals
Teachers Rated as "Effective" and "Highly Effective"
Teacher Attendance at Professional Development</v>
      </c>
      <c r="I32" t="str">
        <f t="shared" si="1"/>
        <v xml:space="preserve">
Teacher Attendance at Professional Development</v>
      </c>
      <c r="J32" t="str">
        <f t="shared" si="2"/>
        <v xml:space="preserve">
Student Participation in ELT Opportunities
Minutes of Expanded Learning Time (ELT) Offered
Teacher Average Daily Attendance Rate
Teachers Rated as "Effective" and "Highly Effective"</v>
      </c>
      <c r="K32" t="str">
        <f t="shared" si="3"/>
        <v>Student Growth Percentile  for Low-Income Students
Student Average Daily Attendance
Student Drop-Out Rate
Student Suspension Rate (Short-Term / Long-Term)
Student Discipline Referrals
Student Truancy Rate</v>
      </c>
      <c r="L32" t="str">
        <f t="shared" si="4"/>
        <v xml:space="preserve">
Parent Attendance at Workshops
Parent Participation in District/School Surveys</v>
      </c>
    </row>
    <row r="33" spans="2:12" x14ac:dyDescent="0.3">
      <c r="B33" s="128"/>
      <c r="C33" s="146"/>
      <c r="D33" s="146"/>
      <c r="E33" s="146"/>
      <c r="F33" s="146"/>
      <c r="G33" s="146"/>
      <c r="H33" t="str">
        <f t="shared" si="0"/>
        <v xml:space="preserve">
Student Suspension Rate (Short-Term / Long-Term)
Student Discipline Referrals
Teachers Rated as "Effective" and "Highly Effective"
Teacher Attendance at Professional Development</v>
      </c>
      <c r="I33" t="str">
        <f t="shared" si="1"/>
        <v xml:space="preserve">
Teacher Attendance at Professional Development</v>
      </c>
      <c r="J33" t="str">
        <f t="shared" si="2"/>
        <v xml:space="preserve">
Student Participation in ELT Opportunities
Minutes of Expanded Learning Time (ELT) Offered
Teacher Average Daily Attendance Rate
Teachers Rated as "Effective" and "Highly Effective"</v>
      </c>
      <c r="K33" t="str">
        <f t="shared" si="3"/>
        <v>Student Growth Percentile  for Low-Income Students
Student Average Daily Attendance
Student Drop-Out Rate
Student Suspension Rate (Short-Term / Long-Term)
Student Discipline Referrals
Student Truancy Rate</v>
      </c>
      <c r="L33" t="str">
        <f t="shared" si="4"/>
        <v xml:space="preserve">
Parent Attendance at Workshops
Parent Participation in District/School Surveys</v>
      </c>
    </row>
    <row r="34" spans="2:12" x14ac:dyDescent="0.3">
      <c r="B34" s="128"/>
      <c r="C34" s="146"/>
      <c r="D34" s="146"/>
      <c r="E34" s="146"/>
      <c r="F34" s="146"/>
      <c r="G34" s="146"/>
      <c r="H34" t="str">
        <f t="shared" si="0"/>
        <v xml:space="preserve">
Student Suspension Rate (Short-Term / Long-Term)
Student Discipline Referrals
Teachers Rated as "Effective" and "Highly Effective"
Teacher Attendance at Professional Development</v>
      </c>
      <c r="I34" t="str">
        <f t="shared" si="1"/>
        <v xml:space="preserve">
Teacher Attendance at Professional Development</v>
      </c>
      <c r="J34" t="str">
        <f t="shared" si="2"/>
        <v xml:space="preserve">
Student Participation in ELT Opportunities
Minutes of Expanded Learning Time (ELT) Offered
Teacher Average Daily Attendance Rate
Teachers Rated as "Effective" and "Highly Effective"</v>
      </c>
      <c r="K34" t="str">
        <f t="shared" si="3"/>
        <v>Student Growth Percentile  for Low-Income Students
Student Average Daily Attendance
Student Drop-Out Rate
Student Suspension Rate (Short-Term / Long-Term)
Student Discipline Referrals
Student Truancy Rate</v>
      </c>
      <c r="L34" t="str">
        <f t="shared" si="4"/>
        <v xml:space="preserve">
Parent Attendance at Workshops
Parent Participation in District/School Surveys</v>
      </c>
    </row>
    <row r="35" spans="2:12" x14ac:dyDescent="0.3">
      <c r="B35" s="128"/>
      <c r="C35" s="146"/>
      <c r="D35" s="146"/>
      <c r="E35" s="146"/>
      <c r="F35" s="146"/>
      <c r="G35" s="146"/>
      <c r="H35" t="str">
        <f t="shared" si="0"/>
        <v xml:space="preserve">
Student Suspension Rate (Short-Term / Long-Term)
Student Discipline Referrals
Teachers Rated as "Effective" and "Highly Effective"
Teacher Attendance at Professional Development</v>
      </c>
      <c r="I35" t="str">
        <f t="shared" si="1"/>
        <v xml:space="preserve">
Teacher Attendance at Professional Development</v>
      </c>
      <c r="J35" t="str">
        <f t="shared" si="2"/>
        <v xml:space="preserve">
Student Participation in ELT Opportunities
Minutes of Expanded Learning Time (ELT) Offered
Teacher Average Daily Attendance Rate
Teachers Rated as "Effective" and "Highly Effective"</v>
      </c>
      <c r="K35" t="str">
        <f t="shared" si="3"/>
        <v>Student Growth Percentile  for Low-Income Students
Student Average Daily Attendance
Student Drop-Out Rate
Student Suspension Rate (Short-Term / Long-Term)
Student Discipline Referrals
Student Truancy Rate</v>
      </c>
      <c r="L35" t="str">
        <f t="shared" si="4"/>
        <v xml:space="preserve">
Parent Attendance at Workshops
Parent Participation in District/School Surveys</v>
      </c>
    </row>
  </sheetData>
  <sheetProtection sheet="1" objects="1" scenarios="1"/>
  <protectedRanges>
    <protectedRange sqref="C4:G35 B20:B35" name="Range1"/>
  </protectedRanges>
  <customSheetViews>
    <customSheetView guid="{C0736EDE-B647-460A-AF7D-0FC5B36FDE49}" scale="90" showPageBreaks="1" printArea="1" hiddenColumns="1">
      <selection activeCell="F22" sqref="F22"/>
      <pageMargins left="0.45" right="0.45" top="0.5" bottom="0.5" header="0.3" footer="0.05"/>
      <pageSetup scale="80" orientation="landscape" r:id="rId1"/>
      <headerFooter>
        <oddFooter>&amp;R&amp;P</oddFooter>
      </headerFooter>
    </customSheetView>
    <customSheetView guid="{44594B27-9C70-41F1-9630-666DBB02377F}" scale="90" showPageBreaks="1" printArea="1" hiddenColumns="1">
      <pageMargins left="0.45" right="0.45" top="0.5" bottom="0.5" header="0.3" footer="0.05"/>
      <pageSetup scale="80" orientation="landscape" r:id="rId2"/>
      <headerFooter>
        <oddFooter>&amp;R&amp;P</oddFooter>
      </headerFooter>
    </customSheetView>
    <customSheetView guid="{D084C74A-34CE-4171-80D6-1BE5E86C1BB8}" showPageBreaks="1" printArea="1" hiddenColumns="1">
      <selection activeCell="B2" sqref="B1:B1048576"/>
      <pageMargins left="0.45" right="0.45" top="0.5" bottom="0.5" header="0.3" footer="0.05"/>
      <pageSetup scale="80" orientation="landscape" r:id="rId3"/>
      <headerFooter>
        <oddFooter>&amp;R&amp;P</oddFooter>
      </headerFooter>
    </customSheetView>
  </customSheetViews>
  <mergeCells count="1">
    <mergeCell ref="B1:G1"/>
  </mergeCells>
  <pageMargins left="0.45" right="0.45" top="0.5" bottom="0.5" header="0.3" footer="0.05"/>
  <pageSetup scale="80" orientation="landscape" r:id="rId4"/>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5"/>
  <sheetViews>
    <sheetView topLeftCell="B12" zoomScale="110" zoomScaleNormal="110" workbookViewId="0">
      <selection activeCell="D22" sqref="D22"/>
    </sheetView>
  </sheetViews>
  <sheetFormatPr defaultRowHeight="14.4" x14ac:dyDescent="0.3"/>
  <cols>
    <col min="1" max="1" width="5.5546875" customWidth="1"/>
    <col min="2" max="3" width="18.6640625" customWidth="1"/>
    <col min="4" max="4" width="120.6640625" customWidth="1"/>
    <col min="5" max="5" width="145.88671875" style="169" customWidth="1"/>
  </cols>
  <sheetData>
    <row r="1" spans="2:8" ht="18.75" customHeight="1" x14ac:dyDescent="0.3">
      <c r="B1" s="297" t="s">
        <v>395</v>
      </c>
      <c r="C1" s="297"/>
      <c r="D1" s="297"/>
      <c r="E1" s="302" t="s">
        <v>555</v>
      </c>
    </row>
    <row r="2" spans="2:8" ht="15" customHeight="1" x14ac:dyDescent="0.3">
      <c r="E2" s="303"/>
    </row>
    <row r="3" spans="2:8" ht="30" customHeight="1" x14ac:dyDescent="0.5">
      <c r="B3" s="304" t="s">
        <v>438</v>
      </c>
      <c r="C3" s="305"/>
      <c r="D3" s="41" t="s">
        <v>536</v>
      </c>
      <c r="E3" s="140" t="str">
        <f>D3</f>
        <v>Visionary leaders create a school community and culture that lead to success, well-being and high academic outcomes for all students via systems of continuous and sustainable school improvement.</v>
      </c>
      <c r="H3" s="139"/>
    </row>
    <row r="4" spans="2:8" x14ac:dyDescent="0.3">
      <c r="B4" s="306" t="s">
        <v>553</v>
      </c>
      <c r="C4" s="307"/>
      <c r="D4" s="43"/>
      <c r="E4" s="125"/>
    </row>
    <row r="5" spans="2:8" ht="15" customHeight="1" x14ac:dyDescent="0.3">
      <c r="B5" s="306" t="s">
        <v>552</v>
      </c>
      <c r="C5" s="307"/>
      <c r="D5" s="43"/>
      <c r="E5" s="125"/>
    </row>
    <row r="6" spans="2:8" x14ac:dyDescent="0.3">
      <c r="B6" s="145"/>
      <c r="C6" s="145"/>
      <c r="E6" s="94" t="s">
        <v>500</v>
      </c>
    </row>
    <row r="7" spans="2:8" ht="75" customHeight="1" x14ac:dyDescent="0.3">
      <c r="B7" s="299" t="s">
        <v>347</v>
      </c>
      <c r="C7" s="300"/>
      <c r="D7" s="210" t="s">
        <v>598</v>
      </c>
      <c r="E7" s="93"/>
    </row>
    <row r="8" spans="2:8" x14ac:dyDescent="0.3">
      <c r="B8" s="39"/>
      <c r="C8" s="39"/>
      <c r="E8" s="94" t="s">
        <v>554</v>
      </c>
    </row>
    <row r="9" spans="2:8" ht="126.75" customHeight="1" x14ac:dyDescent="0.3">
      <c r="B9" s="301" t="s">
        <v>346</v>
      </c>
      <c r="C9" s="300"/>
      <c r="D9" s="141" t="s">
        <v>599</v>
      </c>
      <c r="E9" s="93"/>
    </row>
    <row r="10" spans="2:8" ht="151.5" customHeight="1" x14ac:dyDescent="0.3">
      <c r="B10" s="299" t="s">
        <v>348</v>
      </c>
      <c r="C10" s="300"/>
      <c r="D10" s="141" t="s">
        <v>600</v>
      </c>
      <c r="E10" s="93"/>
    </row>
    <row r="11" spans="2:8" x14ac:dyDescent="0.3">
      <c r="B11" s="39"/>
      <c r="C11" s="39"/>
      <c r="E11" s="95"/>
    </row>
    <row r="12" spans="2:8" ht="60" customHeight="1" x14ac:dyDescent="0.3">
      <c r="B12" s="38" t="s">
        <v>345</v>
      </c>
      <c r="C12" s="40" t="s">
        <v>344</v>
      </c>
      <c r="D12" s="42" t="s">
        <v>525</v>
      </c>
      <c r="E12" s="94" t="s">
        <v>400</v>
      </c>
    </row>
    <row r="13" spans="2:8" ht="28.8" x14ac:dyDescent="0.3">
      <c r="B13" s="214" t="s">
        <v>601</v>
      </c>
      <c r="C13" s="215" t="s">
        <v>602</v>
      </c>
      <c r="D13" s="216" t="s">
        <v>605</v>
      </c>
      <c r="E13" s="95"/>
    </row>
    <row r="14" spans="2:8" ht="28.8" x14ac:dyDescent="0.3">
      <c r="B14" s="215" t="s">
        <v>601</v>
      </c>
      <c r="C14" s="215" t="s">
        <v>602</v>
      </c>
      <c r="D14" s="216" t="s">
        <v>603</v>
      </c>
      <c r="E14" s="95"/>
    </row>
    <row r="15" spans="2:8" x14ac:dyDescent="0.3">
      <c r="B15" s="215" t="s">
        <v>601</v>
      </c>
      <c r="C15" s="215" t="s">
        <v>602</v>
      </c>
      <c r="D15" s="216" t="s">
        <v>604</v>
      </c>
      <c r="E15" s="95"/>
    </row>
    <row r="16" spans="2:8" x14ac:dyDescent="0.3">
      <c r="B16" s="215" t="s">
        <v>601</v>
      </c>
      <c r="C16" s="215" t="s">
        <v>602</v>
      </c>
      <c r="D16" s="216" t="s">
        <v>682</v>
      </c>
      <c r="E16" s="95"/>
    </row>
    <row r="17" spans="2:5" x14ac:dyDescent="0.3">
      <c r="B17" s="221" t="s">
        <v>601</v>
      </c>
      <c r="C17" s="221" t="s">
        <v>602</v>
      </c>
      <c r="D17" s="222" t="s">
        <v>683</v>
      </c>
      <c r="E17" s="223"/>
    </row>
    <row r="18" spans="2:5" ht="43.2" x14ac:dyDescent="0.3">
      <c r="B18" s="215" t="s">
        <v>601</v>
      </c>
      <c r="C18" s="215" t="s">
        <v>602</v>
      </c>
      <c r="D18" s="216" t="s">
        <v>684</v>
      </c>
      <c r="E18" s="95"/>
    </row>
    <row r="19" spans="2:5" x14ac:dyDescent="0.3">
      <c r="B19" s="215" t="s">
        <v>601</v>
      </c>
      <c r="C19" s="215" t="s">
        <v>602</v>
      </c>
      <c r="D19" s="216" t="s">
        <v>645</v>
      </c>
      <c r="E19" s="95"/>
    </row>
    <row r="20" spans="2:5" x14ac:dyDescent="0.3">
      <c r="B20" s="37"/>
      <c r="C20" s="37"/>
      <c r="D20" s="43"/>
      <c r="E20" s="95"/>
    </row>
    <row r="21" spans="2:5" x14ac:dyDescent="0.3">
      <c r="B21" s="37"/>
      <c r="C21" s="37"/>
      <c r="D21" s="43"/>
      <c r="E21" s="95"/>
    </row>
    <row r="22" spans="2:5" x14ac:dyDescent="0.3">
      <c r="B22" s="37"/>
      <c r="C22" s="37"/>
      <c r="D22" s="43"/>
      <c r="E22" s="95"/>
    </row>
    <row r="23" spans="2:5" x14ac:dyDescent="0.3">
      <c r="B23" s="37"/>
      <c r="C23" s="37"/>
      <c r="D23" s="43"/>
      <c r="E23" s="95"/>
    </row>
    <row r="24" spans="2:5" x14ac:dyDescent="0.3">
      <c r="B24" s="37"/>
      <c r="C24" s="37"/>
      <c r="D24" s="43"/>
      <c r="E24" s="95"/>
    </row>
    <row r="25" spans="2:5" x14ac:dyDescent="0.3">
      <c r="B25" s="37"/>
      <c r="C25" s="37"/>
      <c r="D25" s="43"/>
      <c r="E25" s="95"/>
    </row>
  </sheetData>
  <customSheetViews>
    <customSheetView guid="{C0736EDE-B647-460A-AF7D-0FC5B36FDE49}" scale="110" topLeftCell="B12">
      <selection activeCell="D22" sqref="D22"/>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25 B11:C11 B8:C8 D3 B5:C6"/>
  </dataValidations>
  <pageMargins left="0.45" right="0.45" top="0.5" bottom="0.5" header="0.3" footer="0.05"/>
  <pageSetup scale="80" orientation="landscape" r:id="rId4"/>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4"/>
  <sheetViews>
    <sheetView topLeftCell="B13" zoomScale="110" zoomScaleNormal="110" workbookViewId="0">
      <selection activeCell="D17" sqref="D17"/>
    </sheetView>
  </sheetViews>
  <sheetFormatPr defaultRowHeight="14.4" x14ac:dyDescent="0.3"/>
  <cols>
    <col min="1" max="1" width="5.5546875" customWidth="1"/>
    <col min="2" max="3" width="18.6640625" customWidth="1"/>
    <col min="4" max="4" width="120.6640625" customWidth="1"/>
    <col min="5" max="5" width="145.88671875" style="122" customWidth="1"/>
  </cols>
  <sheetData>
    <row r="1" spans="2:8" ht="18.75" customHeight="1" x14ac:dyDescent="0.3">
      <c r="B1" s="297" t="s">
        <v>396</v>
      </c>
      <c r="C1" s="297"/>
      <c r="D1" s="297"/>
      <c r="E1" s="302" t="s">
        <v>555</v>
      </c>
    </row>
    <row r="2" spans="2:8" ht="15" customHeight="1" x14ac:dyDescent="0.3">
      <c r="E2" s="303"/>
    </row>
    <row r="3" spans="2:8" ht="45" customHeight="1" x14ac:dyDescent="0.5">
      <c r="B3" s="304" t="s">
        <v>436</v>
      </c>
      <c r="C3" s="305"/>
      <c r="D3" s="41" t="s">
        <v>430</v>
      </c>
      <c r="E3" s="140"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39"/>
    </row>
    <row r="4" spans="2:8" x14ac:dyDescent="0.3">
      <c r="B4" s="304" t="s">
        <v>553</v>
      </c>
      <c r="C4" s="305"/>
      <c r="D4" s="43"/>
      <c r="E4" s="125"/>
    </row>
    <row r="5" spans="2:8" x14ac:dyDescent="0.3">
      <c r="B5" s="304" t="s">
        <v>552</v>
      </c>
      <c r="C5" s="305"/>
      <c r="D5" s="43"/>
      <c r="E5" s="125"/>
    </row>
    <row r="6" spans="2:8" x14ac:dyDescent="0.3">
      <c r="B6" s="145"/>
      <c r="C6" s="145"/>
      <c r="E6" s="94" t="s">
        <v>500</v>
      </c>
    </row>
    <row r="7" spans="2:8" ht="75" customHeight="1" x14ac:dyDescent="0.3">
      <c r="B7" s="299" t="s">
        <v>347</v>
      </c>
      <c r="C7" s="300"/>
      <c r="D7" s="210" t="s">
        <v>685</v>
      </c>
      <c r="E7" s="93"/>
    </row>
    <row r="8" spans="2:8" x14ac:dyDescent="0.3">
      <c r="B8" s="39"/>
      <c r="C8" s="39"/>
      <c r="E8" s="94" t="s">
        <v>554</v>
      </c>
    </row>
    <row r="9" spans="2:8" ht="75" customHeight="1" x14ac:dyDescent="0.3">
      <c r="B9" s="301" t="s">
        <v>346</v>
      </c>
      <c r="C9" s="300"/>
      <c r="D9" s="141" t="s">
        <v>606</v>
      </c>
      <c r="E9" s="93"/>
    </row>
    <row r="10" spans="2:8" ht="96" customHeight="1" x14ac:dyDescent="0.3">
      <c r="B10" s="299" t="s">
        <v>348</v>
      </c>
      <c r="C10" s="300"/>
      <c r="D10" s="141" t="s">
        <v>686</v>
      </c>
      <c r="E10" s="93"/>
    </row>
    <row r="11" spans="2:8" x14ac:dyDescent="0.3">
      <c r="B11" s="39"/>
      <c r="C11" s="39"/>
      <c r="E11" s="95"/>
    </row>
    <row r="12" spans="2:8" ht="60" customHeight="1" x14ac:dyDescent="0.3">
      <c r="B12" s="38" t="s">
        <v>345</v>
      </c>
      <c r="C12" s="40" t="s">
        <v>344</v>
      </c>
      <c r="D12" s="42" t="s">
        <v>525</v>
      </c>
      <c r="E12" s="94" t="s">
        <v>400</v>
      </c>
    </row>
    <row r="13" spans="2:8" ht="43.2" x14ac:dyDescent="0.3">
      <c r="B13" s="215" t="s">
        <v>601</v>
      </c>
      <c r="C13" s="215" t="s">
        <v>602</v>
      </c>
      <c r="D13" s="216" t="s">
        <v>687</v>
      </c>
      <c r="E13" s="95"/>
    </row>
    <row r="14" spans="2:8" ht="28.8" x14ac:dyDescent="0.3">
      <c r="B14" s="215" t="s">
        <v>601</v>
      </c>
      <c r="C14" s="215" t="s">
        <v>602</v>
      </c>
      <c r="D14" s="216" t="s">
        <v>646</v>
      </c>
      <c r="E14" s="95"/>
    </row>
    <row r="15" spans="2:8" ht="28.8" x14ac:dyDescent="0.3">
      <c r="B15" s="215" t="s">
        <v>601</v>
      </c>
      <c r="C15" s="215" t="s">
        <v>602</v>
      </c>
      <c r="D15" s="216" t="s">
        <v>647</v>
      </c>
      <c r="E15" s="95"/>
    </row>
    <row r="16" spans="2:8" x14ac:dyDescent="0.3">
      <c r="B16" s="215" t="s">
        <v>601</v>
      </c>
      <c r="C16" s="215" t="s">
        <v>602</v>
      </c>
      <c r="D16" s="216" t="s">
        <v>648</v>
      </c>
      <c r="E16" s="95"/>
    </row>
    <row r="17" spans="2:5" x14ac:dyDescent="0.3">
      <c r="B17" s="215" t="s">
        <v>607</v>
      </c>
      <c r="C17" s="215"/>
      <c r="D17" s="216" t="s">
        <v>688</v>
      </c>
      <c r="E17" s="95"/>
    </row>
    <row r="18" spans="2:5" x14ac:dyDescent="0.3">
      <c r="B18" s="215" t="s">
        <v>607</v>
      </c>
      <c r="C18" s="215"/>
      <c r="D18" s="216" t="s">
        <v>608</v>
      </c>
      <c r="E18" s="95"/>
    </row>
    <row r="19" spans="2:5" x14ac:dyDescent="0.3">
      <c r="B19" s="37"/>
      <c r="C19" s="37"/>
      <c r="D19" s="43"/>
      <c r="E19" s="95"/>
    </row>
    <row r="20" spans="2:5" x14ac:dyDescent="0.3">
      <c r="B20" s="37"/>
      <c r="C20" s="37"/>
      <c r="D20" s="43"/>
      <c r="E20" s="95"/>
    </row>
    <row r="21" spans="2:5" x14ac:dyDescent="0.3">
      <c r="B21" s="37"/>
      <c r="C21" s="37"/>
      <c r="D21" s="43"/>
      <c r="E21" s="95"/>
    </row>
    <row r="22" spans="2:5" x14ac:dyDescent="0.3">
      <c r="B22" s="37"/>
      <c r="C22" s="37"/>
      <c r="D22" s="43"/>
      <c r="E22" s="95"/>
    </row>
    <row r="23" spans="2:5" x14ac:dyDescent="0.3">
      <c r="B23" s="37"/>
      <c r="C23" s="37"/>
      <c r="D23" s="43"/>
      <c r="E23" s="95"/>
    </row>
    <row r="24" spans="2:5" x14ac:dyDescent="0.3">
      <c r="B24" s="37"/>
      <c r="C24" s="37"/>
      <c r="D24" s="43"/>
      <c r="E24" s="95"/>
    </row>
  </sheetData>
  <customSheetViews>
    <customSheetView guid="{C0736EDE-B647-460A-AF7D-0FC5B36FDE49}" scale="110" topLeftCell="B13">
      <selection activeCell="D17" sqref="D17"/>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30"/>
  <sheetViews>
    <sheetView topLeftCell="B4" zoomScale="110" zoomScaleNormal="110" workbookViewId="0">
      <selection activeCell="D29" sqref="D29"/>
    </sheetView>
  </sheetViews>
  <sheetFormatPr defaultRowHeight="14.4" x14ac:dyDescent="0.3"/>
  <cols>
    <col min="1" max="1" width="5.5546875" customWidth="1"/>
    <col min="2" max="3" width="18.6640625" customWidth="1"/>
    <col min="4" max="4" width="120.6640625" customWidth="1"/>
    <col min="5" max="5" width="145.88671875" style="122" customWidth="1"/>
  </cols>
  <sheetData>
    <row r="1" spans="2:8" ht="18.75" customHeight="1" x14ac:dyDescent="0.3">
      <c r="B1" s="297" t="s">
        <v>397</v>
      </c>
      <c r="C1" s="297"/>
      <c r="D1" s="297"/>
      <c r="E1" s="302" t="s">
        <v>555</v>
      </c>
    </row>
    <row r="2" spans="2:8" ht="15" customHeight="1" x14ac:dyDescent="0.3">
      <c r="E2" s="303"/>
    </row>
    <row r="3" spans="2:8" ht="30" customHeight="1" x14ac:dyDescent="0.5">
      <c r="B3" s="304" t="s">
        <v>435</v>
      </c>
      <c r="C3" s="305"/>
      <c r="D3" s="41" t="s">
        <v>431</v>
      </c>
      <c r="E3" s="140"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39"/>
    </row>
    <row r="4" spans="2:8" ht="15" customHeight="1" x14ac:dyDescent="0.3">
      <c r="B4" s="304" t="s">
        <v>553</v>
      </c>
      <c r="C4" s="305"/>
      <c r="D4" s="43"/>
      <c r="E4" s="125"/>
    </row>
    <row r="5" spans="2:8" x14ac:dyDescent="0.3">
      <c r="B5" s="304" t="s">
        <v>552</v>
      </c>
      <c r="C5" s="305"/>
      <c r="D5" s="43"/>
      <c r="E5" s="125"/>
    </row>
    <row r="6" spans="2:8" x14ac:dyDescent="0.3">
      <c r="B6" s="145"/>
      <c r="C6" s="145"/>
      <c r="E6" s="94" t="s">
        <v>500</v>
      </c>
    </row>
    <row r="7" spans="2:8" ht="75" customHeight="1" x14ac:dyDescent="0.3">
      <c r="B7" s="299" t="s">
        <v>347</v>
      </c>
      <c r="C7" s="300"/>
      <c r="D7" s="210" t="s">
        <v>609</v>
      </c>
      <c r="E7" s="93"/>
    </row>
    <row r="8" spans="2:8" x14ac:dyDescent="0.3">
      <c r="B8" s="39"/>
      <c r="C8" s="39"/>
      <c r="E8" s="94" t="s">
        <v>554</v>
      </c>
    </row>
    <row r="9" spans="2:8" ht="226.5" customHeight="1" x14ac:dyDescent="0.3">
      <c r="B9" s="301" t="s">
        <v>346</v>
      </c>
      <c r="C9" s="300"/>
      <c r="D9" s="141" t="s">
        <v>689</v>
      </c>
      <c r="E9" s="93"/>
    </row>
    <row r="10" spans="2:8" ht="156.75" customHeight="1" x14ac:dyDescent="0.3">
      <c r="B10" s="299" t="s">
        <v>348</v>
      </c>
      <c r="C10" s="300"/>
      <c r="D10" s="141" t="s">
        <v>690</v>
      </c>
      <c r="E10" s="93"/>
    </row>
    <row r="11" spans="2:8" x14ac:dyDescent="0.3">
      <c r="B11" s="39"/>
      <c r="C11" s="39"/>
      <c r="E11" s="95"/>
    </row>
    <row r="12" spans="2:8" ht="57.6" x14ac:dyDescent="0.3">
      <c r="B12" s="38" t="s">
        <v>345</v>
      </c>
      <c r="C12" s="40" t="s">
        <v>344</v>
      </c>
      <c r="D12" s="42" t="s">
        <v>525</v>
      </c>
      <c r="E12" s="94" t="s">
        <v>400</v>
      </c>
    </row>
    <row r="13" spans="2:8" ht="28.8" x14ac:dyDescent="0.3">
      <c r="B13" s="214" t="s">
        <v>601</v>
      </c>
      <c r="C13" s="214" t="s">
        <v>602</v>
      </c>
      <c r="D13" s="216" t="s">
        <v>619</v>
      </c>
      <c r="E13" s="95"/>
    </row>
    <row r="14" spans="2:8" ht="28.8" x14ac:dyDescent="0.3">
      <c r="B14" s="214" t="s">
        <v>601</v>
      </c>
      <c r="C14" s="217" t="s">
        <v>602</v>
      </c>
      <c r="D14" s="216" t="s">
        <v>610</v>
      </c>
      <c r="E14" s="95"/>
    </row>
    <row r="15" spans="2:8" ht="28.8" x14ac:dyDescent="0.3">
      <c r="B15" s="214" t="s">
        <v>601</v>
      </c>
      <c r="C15" s="214" t="s">
        <v>602</v>
      </c>
      <c r="D15" s="216" t="s">
        <v>611</v>
      </c>
      <c r="E15" s="95"/>
    </row>
    <row r="16" spans="2:8" ht="28.8" x14ac:dyDescent="0.3">
      <c r="B16" s="214" t="s">
        <v>601</v>
      </c>
      <c r="C16" s="214" t="s">
        <v>602</v>
      </c>
      <c r="D16" s="216" t="s">
        <v>691</v>
      </c>
      <c r="E16" s="95"/>
    </row>
    <row r="17" spans="2:5" ht="28.8" x14ac:dyDescent="0.3">
      <c r="B17" s="214" t="s">
        <v>601</v>
      </c>
      <c r="C17" s="214" t="s">
        <v>602</v>
      </c>
      <c r="D17" s="216" t="s">
        <v>612</v>
      </c>
      <c r="E17" s="95"/>
    </row>
    <row r="18" spans="2:5" ht="28.8" x14ac:dyDescent="0.3">
      <c r="B18" s="214" t="s">
        <v>601</v>
      </c>
      <c r="C18" s="214" t="s">
        <v>607</v>
      </c>
      <c r="D18" s="216" t="s">
        <v>613</v>
      </c>
      <c r="E18" s="95"/>
    </row>
    <row r="19" spans="2:5" ht="28.8" x14ac:dyDescent="0.3">
      <c r="B19" s="214" t="s">
        <v>601</v>
      </c>
      <c r="C19" s="214" t="s">
        <v>602</v>
      </c>
      <c r="D19" s="216" t="s">
        <v>614</v>
      </c>
      <c r="E19" s="95"/>
    </row>
    <row r="20" spans="2:5" ht="28.8" x14ac:dyDescent="0.3">
      <c r="B20" s="224" t="s">
        <v>601</v>
      </c>
      <c r="C20" s="224" t="s">
        <v>602</v>
      </c>
      <c r="D20" s="222" t="s">
        <v>652</v>
      </c>
      <c r="E20" s="223"/>
    </row>
    <row r="21" spans="2:5" x14ac:dyDescent="0.3">
      <c r="B21" s="214" t="s">
        <v>601</v>
      </c>
      <c r="C21" s="214" t="s">
        <v>602</v>
      </c>
      <c r="D21" s="216" t="s">
        <v>649</v>
      </c>
      <c r="E21" s="95"/>
    </row>
    <row r="22" spans="2:5" x14ac:dyDescent="0.3">
      <c r="B22" s="224" t="s">
        <v>601</v>
      </c>
      <c r="C22" s="224" t="s">
        <v>602</v>
      </c>
      <c r="D22" s="222" t="s">
        <v>650</v>
      </c>
      <c r="E22" s="223"/>
    </row>
    <row r="23" spans="2:5" ht="28.8" x14ac:dyDescent="0.3">
      <c r="B23" s="224" t="s">
        <v>601</v>
      </c>
      <c r="C23" s="224" t="s">
        <v>602</v>
      </c>
      <c r="D23" s="222" t="s">
        <v>692</v>
      </c>
      <c r="E23" s="223"/>
    </row>
    <row r="24" spans="2:5" ht="28.8" x14ac:dyDescent="0.3">
      <c r="B24" s="214" t="s">
        <v>601</v>
      </c>
      <c r="C24" s="214" t="s">
        <v>602</v>
      </c>
      <c r="D24" s="216" t="s">
        <v>693</v>
      </c>
      <c r="E24" s="95"/>
    </row>
    <row r="25" spans="2:5" ht="28.8" x14ac:dyDescent="0.3">
      <c r="B25" s="214" t="s">
        <v>601</v>
      </c>
      <c r="C25" s="214" t="s">
        <v>602</v>
      </c>
      <c r="D25" s="216" t="s">
        <v>615</v>
      </c>
      <c r="E25" s="95"/>
    </row>
    <row r="26" spans="2:5" x14ac:dyDescent="0.3">
      <c r="B26" s="214" t="s">
        <v>601</v>
      </c>
      <c r="C26" s="214" t="s">
        <v>602</v>
      </c>
      <c r="D26" s="216" t="s">
        <v>616</v>
      </c>
      <c r="E26" s="95"/>
    </row>
    <row r="27" spans="2:5" ht="28.8" x14ac:dyDescent="0.3">
      <c r="B27" s="239" t="s">
        <v>601</v>
      </c>
      <c r="C27" s="239" t="s">
        <v>602</v>
      </c>
      <c r="D27" s="237" t="s">
        <v>702</v>
      </c>
      <c r="E27" s="238"/>
    </row>
    <row r="28" spans="2:5" ht="28.8" x14ac:dyDescent="0.3">
      <c r="B28" s="214" t="s">
        <v>623</v>
      </c>
      <c r="C28" s="214" t="s">
        <v>618</v>
      </c>
      <c r="D28" s="216" t="s">
        <v>694</v>
      </c>
      <c r="E28" s="223"/>
    </row>
    <row r="29" spans="2:5" x14ac:dyDescent="0.3">
      <c r="B29" s="224" t="s">
        <v>617</v>
      </c>
      <c r="C29" s="224" t="s">
        <v>624</v>
      </c>
      <c r="D29" s="222" t="s">
        <v>651</v>
      </c>
      <c r="E29" s="223"/>
    </row>
    <row r="30" spans="2:5" x14ac:dyDescent="0.3">
      <c r="E30" s="95"/>
    </row>
  </sheetData>
  <customSheetViews>
    <customSheetView guid="{C0736EDE-B647-460A-AF7D-0FC5B36FDE49}" scale="110" topLeftCell="B4">
      <selection activeCell="D29" sqref="D29"/>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9"/>
  </dataValidations>
  <pageMargins left="0.45" right="0.45" top="0.5" bottom="0.5" header="0.3" footer="0.05"/>
  <pageSetup scale="80" orientation="landscape" r:id="rId4"/>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6"/>
  <sheetViews>
    <sheetView topLeftCell="B1" zoomScale="110" zoomScaleNormal="110" workbookViewId="0">
      <selection activeCell="D24" sqref="D24"/>
    </sheetView>
  </sheetViews>
  <sheetFormatPr defaultRowHeight="14.4" x14ac:dyDescent="0.3"/>
  <cols>
    <col min="1" max="1" width="5.44140625" customWidth="1"/>
    <col min="2" max="3" width="18.6640625" customWidth="1"/>
    <col min="4" max="4" width="120.6640625" customWidth="1"/>
    <col min="5" max="5" width="145.88671875" style="122" customWidth="1"/>
  </cols>
  <sheetData>
    <row r="1" spans="2:8" ht="18.75" customHeight="1" x14ac:dyDescent="0.3">
      <c r="B1" s="297" t="s">
        <v>398</v>
      </c>
      <c r="C1" s="297"/>
      <c r="D1" s="297"/>
      <c r="E1" s="302" t="s">
        <v>555</v>
      </c>
    </row>
    <row r="2" spans="2:8" ht="15" customHeight="1" x14ac:dyDescent="0.3">
      <c r="E2" s="303"/>
    </row>
    <row r="3" spans="2:8" ht="45" customHeight="1" x14ac:dyDescent="0.5">
      <c r="B3" s="304" t="s">
        <v>434</v>
      </c>
      <c r="C3" s="305"/>
      <c r="D3" s="41" t="s">
        <v>432</v>
      </c>
      <c r="E3" s="140"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39"/>
    </row>
    <row r="4" spans="2:8" x14ac:dyDescent="0.3">
      <c r="B4" s="304" t="s">
        <v>553</v>
      </c>
      <c r="C4" s="305"/>
      <c r="D4" s="43"/>
      <c r="E4" s="125"/>
    </row>
    <row r="5" spans="2:8" x14ac:dyDescent="0.3">
      <c r="B5" s="304" t="s">
        <v>552</v>
      </c>
      <c r="C5" s="305"/>
      <c r="D5" s="43"/>
      <c r="E5" s="125"/>
    </row>
    <row r="6" spans="2:8" x14ac:dyDescent="0.3">
      <c r="B6" s="145"/>
      <c r="C6" s="145"/>
      <c r="E6" s="94" t="s">
        <v>500</v>
      </c>
    </row>
    <row r="7" spans="2:8" ht="75" customHeight="1" x14ac:dyDescent="0.3">
      <c r="B7" s="299" t="s">
        <v>347</v>
      </c>
      <c r="C7" s="300"/>
      <c r="D7" s="210" t="s">
        <v>661</v>
      </c>
      <c r="E7" s="93"/>
    </row>
    <row r="8" spans="2:8" x14ac:dyDescent="0.3">
      <c r="B8" s="39"/>
      <c r="C8" s="39"/>
      <c r="E8" s="94" t="s">
        <v>554</v>
      </c>
    </row>
    <row r="9" spans="2:8" ht="130.5" customHeight="1" x14ac:dyDescent="0.3">
      <c r="B9" s="301" t="s">
        <v>346</v>
      </c>
      <c r="C9" s="300"/>
      <c r="D9" s="141" t="s">
        <v>679</v>
      </c>
      <c r="E9" s="93"/>
    </row>
    <row r="10" spans="2:8" ht="192" customHeight="1" x14ac:dyDescent="0.3">
      <c r="B10" s="299" t="s">
        <v>348</v>
      </c>
      <c r="C10" s="300"/>
      <c r="D10" s="141" t="s">
        <v>695</v>
      </c>
      <c r="E10" s="93"/>
    </row>
    <row r="11" spans="2:8" x14ac:dyDescent="0.3">
      <c r="B11" s="39"/>
      <c r="C11" s="39"/>
      <c r="E11" s="95"/>
    </row>
    <row r="12" spans="2:8" ht="57.6" x14ac:dyDescent="0.3">
      <c r="B12" s="38" t="s">
        <v>345</v>
      </c>
      <c r="C12" s="40" t="s">
        <v>344</v>
      </c>
      <c r="D12" s="42" t="s">
        <v>525</v>
      </c>
      <c r="E12" s="94" t="s">
        <v>400</v>
      </c>
    </row>
    <row r="13" spans="2:8" ht="28.8" x14ac:dyDescent="0.3">
      <c r="B13" s="218" t="s">
        <v>601</v>
      </c>
      <c r="C13" s="218" t="s">
        <v>602</v>
      </c>
      <c r="D13" s="216" t="s">
        <v>620</v>
      </c>
      <c r="E13" s="95"/>
    </row>
    <row r="14" spans="2:8" x14ac:dyDescent="0.3">
      <c r="B14" s="236" t="s">
        <v>601</v>
      </c>
      <c r="C14" s="236" t="s">
        <v>602</v>
      </c>
      <c r="D14" s="237" t="s">
        <v>697</v>
      </c>
      <c r="E14" s="238"/>
    </row>
    <row r="15" spans="2:8" x14ac:dyDescent="0.3">
      <c r="B15" s="218" t="s">
        <v>601</v>
      </c>
      <c r="C15" s="218" t="s">
        <v>602</v>
      </c>
      <c r="D15" s="216" t="s">
        <v>621</v>
      </c>
      <c r="E15" s="95"/>
    </row>
    <row r="16" spans="2:8" ht="28.8" x14ac:dyDescent="0.3">
      <c r="B16" s="218" t="s">
        <v>601</v>
      </c>
      <c r="C16" s="218" t="s">
        <v>602</v>
      </c>
      <c r="D16" s="216" t="s">
        <v>678</v>
      </c>
      <c r="E16" s="95"/>
    </row>
    <row r="17" spans="2:5" x14ac:dyDescent="0.3">
      <c r="B17" s="228" t="s">
        <v>601</v>
      </c>
      <c r="C17" s="228" t="s">
        <v>602</v>
      </c>
      <c r="D17" s="229" t="s">
        <v>662</v>
      </c>
      <c r="E17" s="230"/>
    </row>
    <row r="18" spans="2:5" ht="28.8" x14ac:dyDescent="0.3">
      <c r="B18" s="218" t="s">
        <v>601</v>
      </c>
      <c r="C18" s="218" t="s">
        <v>602</v>
      </c>
      <c r="D18" s="219" t="s">
        <v>700</v>
      </c>
      <c r="E18" s="95"/>
    </row>
    <row r="19" spans="2:5" x14ac:dyDescent="0.3">
      <c r="B19" s="215" t="s">
        <v>601</v>
      </c>
      <c r="C19" s="215" t="s">
        <v>602</v>
      </c>
      <c r="D19" s="216" t="s">
        <v>698</v>
      </c>
      <c r="E19" s="95"/>
    </row>
    <row r="20" spans="2:5" ht="28.8" x14ac:dyDescent="0.3">
      <c r="B20" s="215" t="s">
        <v>622</v>
      </c>
      <c r="C20" s="215" t="s">
        <v>602</v>
      </c>
      <c r="D20" s="216" t="s">
        <v>699</v>
      </c>
      <c r="E20" s="95"/>
    </row>
    <row r="21" spans="2:5" ht="28.8" x14ac:dyDescent="0.3">
      <c r="B21" s="215" t="s">
        <v>601</v>
      </c>
      <c r="C21" s="215" t="s">
        <v>602</v>
      </c>
      <c r="D21" s="216" t="s">
        <v>701</v>
      </c>
      <c r="E21" s="95"/>
    </row>
    <row r="22" spans="2:5" x14ac:dyDescent="0.3">
      <c r="B22" s="218" t="s">
        <v>623</v>
      </c>
      <c r="C22" s="218" t="s">
        <v>624</v>
      </c>
      <c r="D22" s="219" t="s">
        <v>625</v>
      </c>
      <c r="E22" s="95"/>
    </row>
    <row r="23" spans="2:5" ht="28.8" x14ac:dyDescent="0.3">
      <c r="B23" s="218" t="s">
        <v>626</v>
      </c>
      <c r="C23" s="218" t="s">
        <v>624</v>
      </c>
      <c r="D23" s="216" t="s">
        <v>627</v>
      </c>
      <c r="E23" s="95"/>
    </row>
    <row r="24" spans="2:5" x14ac:dyDescent="0.3">
      <c r="B24" s="37"/>
      <c r="C24" s="37"/>
      <c r="D24" s="43"/>
      <c r="E24" s="95"/>
    </row>
    <row r="25" spans="2:5" x14ac:dyDescent="0.3">
      <c r="B25" s="37"/>
      <c r="C25" s="37"/>
      <c r="D25" s="43"/>
      <c r="E25" s="95"/>
    </row>
    <row r="26" spans="2:5" x14ac:dyDescent="0.3">
      <c r="B26" s="37"/>
      <c r="C26" s="37"/>
      <c r="D26" s="43"/>
      <c r="E26" s="95"/>
    </row>
  </sheetData>
  <customSheetViews>
    <customSheetView guid="{C0736EDE-B647-460A-AF7D-0FC5B36FDE49}" scale="110" topLeftCell="B1">
      <selection activeCell="D24" sqref="D24"/>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6 B11:C11 B8:C8 D3 B5:C6"/>
  </dataValidations>
  <pageMargins left="0.45" right="0.45" top="0.5" bottom="0.5" header="0.3" footer="0.05"/>
  <pageSetup scale="80" orientation="landscape" r:id="rId4"/>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45"/>
  <sheetViews>
    <sheetView topLeftCell="B1" zoomScale="110" zoomScaleNormal="110" workbookViewId="0">
      <selection activeCell="D41" sqref="D41"/>
    </sheetView>
  </sheetViews>
  <sheetFormatPr defaultRowHeight="14.4" x14ac:dyDescent="0.3"/>
  <cols>
    <col min="1" max="1" width="5.5546875" customWidth="1"/>
    <col min="2" max="3" width="18.6640625" customWidth="1"/>
    <col min="4" max="4" width="120.6640625" customWidth="1"/>
    <col min="5" max="5" width="145.88671875" style="122" customWidth="1"/>
  </cols>
  <sheetData>
    <row r="1" spans="2:8" ht="18.75" customHeight="1" x14ac:dyDescent="0.3">
      <c r="B1" s="297" t="s">
        <v>399</v>
      </c>
      <c r="C1" s="297"/>
      <c r="D1" s="297"/>
      <c r="E1" s="302" t="s">
        <v>555</v>
      </c>
    </row>
    <row r="2" spans="2:8" ht="15" customHeight="1" x14ac:dyDescent="0.3">
      <c r="E2" s="303"/>
    </row>
    <row r="3" spans="2:8" ht="30" customHeight="1" x14ac:dyDescent="0.5">
      <c r="B3" s="304" t="s">
        <v>437</v>
      </c>
      <c r="C3" s="305"/>
      <c r="D3" s="41" t="s">
        <v>433</v>
      </c>
      <c r="E3" s="140" t="str">
        <f>D3</f>
        <v>The school creates a culture of partnership where families, community members and school staff work together to share in the responsibility for student academic progress and social-emotional growth and well-being.</v>
      </c>
      <c r="H3" s="139"/>
    </row>
    <row r="4" spans="2:8" x14ac:dyDescent="0.3">
      <c r="B4" s="304" t="s">
        <v>553</v>
      </c>
      <c r="C4" s="305"/>
      <c r="D4" s="43"/>
      <c r="E4" s="125"/>
    </row>
    <row r="5" spans="2:8" x14ac:dyDescent="0.3">
      <c r="B5" s="304" t="s">
        <v>552</v>
      </c>
      <c r="C5" s="305"/>
      <c r="D5" s="43"/>
      <c r="E5" s="125"/>
    </row>
    <row r="6" spans="2:8" x14ac:dyDescent="0.3">
      <c r="B6" s="145"/>
      <c r="C6" s="145"/>
      <c r="E6" s="94" t="s">
        <v>500</v>
      </c>
    </row>
    <row r="7" spans="2:8" ht="75" customHeight="1" x14ac:dyDescent="0.3">
      <c r="B7" s="299" t="s">
        <v>347</v>
      </c>
      <c r="C7" s="300"/>
      <c r="D7" s="210" t="s">
        <v>703</v>
      </c>
      <c r="E7" s="93"/>
    </row>
    <row r="8" spans="2:8" x14ac:dyDescent="0.3">
      <c r="B8" s="39"/>
      <c r="C8" s="39"/>
      <c r="E8" s="94" t="s">
        <v>554</v>
      </c>
    </row>
    <row r="9" spans="2:8" ht="231" customHeight="1" x14ac:dyDescent="0.3">
      <c r="B9" s="301" t="s">
        <v>346</v>
      </c>
      <c r="C9" s="300"/>
      <c r="D9" s="141" t="s">
        <v>704</v>
      </c>
      <c r="E9" s="93"/>
    </row>
    <row r="10" spans="2:8" ht="144" customHeight="1" x14ac:dyDescent="0.3">
      <c r="B10" s="299" t="s">
        <v>348</v>
      </c>
      <c r="C10" s="300"/>
      <c r="D10" s="141" t="s">
        <v>705</v>
      </c>
      <c r="E10" s="93"/>
    </row>
    <row r="11" spans="2:8" x14ac:dyDescent="0.3">
      <c r="B11" s="39"/>
      <c r="C11" s="39"/>
      <c r="E11" s="95"/>
    </row>
    <row r="12" spans="2:8" ht="57.6" x14ac:dyDescent="0.3">
      <c r="B12" s="38" t="s">
        <v>345</v>
      </c>
      <c r="C12" s="40" t="s">
        <v>344</v>
      </c>
      <c r="D12" s="42" t="s">
        <v>525</v>
      </c>
      <c r="E12" s="94" t="s">
        <v>400</v>
      </c>
    </row>
    <row r="13" spans="2:8" x14ac:dyDescent="0.3">
      <c r="B13" s="215" t="s">
        <v>601</v>
      </c>
      <c r="C13" s="215" t="s">
        <v>602</v>
      </c>
      <c r="D13" s="216" t="s">
        <v>680</v>
      </c>
      <c r="E13" s="95"/>
    </row>
    <row r="14" spans="2:8" x14ac:dyDescent="0.3">
      <c r="B14" s="215" t="s">
        <v>601</v>
      </c>
      <c r="C14" s="215" t="s">
        <v>602</v>
      </c>
      <c r="D14" s="216" t="s">
        <v>706</v>
      </c>
      <c r="E14" s="95"/>
    </row>
    <row r="15" spans="2:8" ht="28.8" x14ac:dyDescent="0.3">
      <c r="B15" s="215" t="s">
        <v>601</v>
      </c>
      <c r="C15" s="215" t="s">
        <v>602</v>
      </c>
      <c r="D15" s="216" t="s">
        <v>628</v>
      </c>
      <c r="E15" s="95"/>
    </row>
    <row r="16" spans="2:8" x14ac:dyDescent="0.3">
      <c r="B16" s="215" t="s">
        <v>601</v>
      </c>
      <c r="C16" s="215" t="s">
        <v>629</v>
      </c>
      <c r="D16" s="216" t="s">
        <v>630</v>
      </c>
      <c r="E16" s="95"/>
    </row>
    <row r="17" spans="2:5" x14ac:dyDescent="0.3">
      <c r="B17" s="215" t="s">
        <v>601</v>
      </c>
      <c r="C17" s="215" t="s">
        <v>602</v>
      </c>
      <c r="D17" s="216" t="s">
        <v>631</v>
      </c>
      <c r="E17" s="95"/>
    </row>
    <row r="18" spans="2:5" ht="28.8" x14ac:dyDescent="0.3">
      <c r="B18" s="215" t="s">
        <v>601</v>
      </c>
      <c r="C18" s="215"/>
      <c r="D18" s="216" t="s">
        <v>707</v>
      </c>
      <c r="E18" s="95"/>
    </row>
    <row r="19" spans="2:5" x14ac:dyDescent="0.3">
      <c r="B19" s="215" t="s">
        <v>601</v>
      </c>
      <c r="C19" s="215"/>
      <c r="D19" s="216" t="s">
        <v>632</v>
      </c>
      <c r="E19" s="95"/>
    </row>
    <row r="20" spans="2:5" x14ac:dyDescent="0.3">
      <c r="B20" s="225" t="s">
        <v>601</v>
      </c>
      <c r="C20" s="225"/>
      <c r="D20" s="226" t="s">
        <v>708</v>
      </c>
      <c r="E20" s="227"/>
    </row>
    <row r="21" spans="2:5" x14ac:dyDescent="0.3">
      <c r="B21" s="215" t="s">
        <v>607</v>
      </c>
      <c r="C21" s="215" t="s">
        <v>626</v>
      </c>
      <c r="D21" s="216" t="s">
        <v>709</v>
      </c>
      <c r="E21" s="95"/>
    </row>
    <row r="22" spans="2:5" x14ac:dyDescent="0.3">
      <c r="B22" s="225" t="s">
        <v>607</v>
      </c>
      <c r="C22" s="225"/>
      <c r="D22" s="226" t="s">
        <v>657</v>
      </c>
      <c r="E22" s="227"/>
    </row>
    <row r="23" spans="2:5" x14ac:dyDescent="0.3">
      <c r="B23" s="215" t="s">
        <v>607</v>
      </c>
      <c r="C23" s="215"/>
      <c r="D23" s="216" t="s">
        <v>633</v>
      </c>
      <c r="E23" s="95"/>
    </row>
    <row r="24" spans="2:5" x14ac:dyDescent="0.3">
      <c r="B24" s="215" t="s">
        <v>607</v>
      </c>
      <c r="C24" s="215"/>
      <c r="D24" s="216" t="s">
        <v>710</v>
      </c>
      <c r="E24" s="95"/>
    </row>
    <row r="25" spans="2:5" ht="28.8" x14ac:dyDescent="0.3">
      <c r="B25" s="225" t="s">
        <v>634</v>
      </c>
      <c r="C25" s="225"/>
      <c r="D25" s="226" t="s">
        <v>655</v>
      </c>
      <c r="E25" s="227"/>
    </row>
    <row r="26" spans="2:5" x14ac:dyDescent="0.3">
      <c r="B26" s="225" t="s">
        <v>634</v>
      </c>
      <c r="C26" s="225"/>
      <c r="D26" s="226" t="s">
        <v>656</v>
      </c>
      <c r="E26" s="227"/>
    </row>
    <row r="27" spans="2:5" ht="43.2" x14ac:dyDescent="0.3">
      <c r="B27" s="215" t="s">
        <v>634</v>
      </c>
      <c r="C27" s="215"/>
      <c r="D27" s="216" t="s">
        <v>635</v>
      </c>
      <c r="E27" s="95"/>
    </row>
    <row r="28" spans="2:5" ht="28.8" x14ac:dyDescent="0.3">
      <c r="B28" s="215" t="s">
        <v>623</v>
      </c>
      <c r="C28" s="215"/>
      <c r="D28" s="216" t="s">
        <v>711</v>
      </c>
    </row>
    <row r="29" spans="2:5" x14ac:dyDescent="0.3">
      <c r="B29" s="215" t="s">
        <v>623</v>
      </c>
      <c r="C29" s="215"/>
      <c r="D29" s="216" t="s">
        <v>636</v>
      </c>
    </row>
    <row r="30" spans="2:5" x14ac:dyDescent="0.3">
      <c r="B30" s="215" t="s">
        <v>617</v>
      </c>
      <c r="C30" s="215"/>
      <c r="D30" s="216" t="s">
        <v>637</v>
      </c>
    </row>
    <row r="31" spans="2:5" ht="28.8" x14ac:dyDescent="0.3">
      <c r="B31" s="215" t="s">
        <v>638</v>
      </c>
      <c r="C31" s="215"/>
      <c r="D31" s="216" t="s">
        <v>639</v>
      </c>
    </row>
    <row r="32" spans="2:5" x14ac:dyDescent="0.3">
      <c r="B32" s="225" t="s">
        <v>638</v>
      </c>
      <c r="C32" s="225"/>
      <c r="D32" s="226" t="s">
        <v>658</v>
      </c>
      <c r="E32" s="220"/>
    </row>
    <row r="33" spans="2:5" x14ac:dyDescent="0.3">
      <c r="B33" s="215" t="s">
        <v>638</v>
      </c>
      <c r="C33" s="215"/>
      <c r="D33" s="216" t="s">
        <v>640</v>
      </c>
    </row>
    <row r="34" spans="2:5" ht="28.8" x14ac:dyDescent="0.3">
      <c r="B34" s="215" t="s">
        <v>618</v>
      </c>
      <c r="C34" s="215"/>
      <c r="D34" s="216" t="s">
        <v>712</v>
      </c>
    </row>
    <row r="35" spans="2:5" x14ac:dyDescent="0.3">
      <c r="B35" s="215" t="s">
        <v>618</v>
      </c>
      <c r="C35" s="215"/>
      <c r="D35" s="216" t="s">
        <v>641</v>
      </c>
    </row>
    <row r="36" spans="2:5" x14ac:dyDescent="0.3">
      <c r="B36" s="215" t="s">
        <v>618</v>
      </c>
      <c r="C36" s="215"/>
      <c r="D36" s="216" t="s">
        <v>642</v>
      </c>
    </row>
    <row r="37" spans="2:5" x14ac:dyDescent="0.3">
      <c r="B37" s="225" t="s">
        <v>626</v>
      </c>
      <c r="C37" s="225"/>
      <c r="D37" s="226" t="s">
        <v>659</v>
      </c>
      <c r="E37" s="220"/>
    </row>
    <row r="38" spans="2:5" x14ac:dyDescent="0.3">
      <c r="B38" s="215" t="s">
        <v>626</v>
      </c>
      <c r="C38" s="215"/>
      <c r="D38" s="216" t="s">
        <v>713</v>
      </c>
    </row>
    <row r="39" spans="2:5" x14ac:dyDescent="0.3">
      <c r="B39" s="225" t="s">
        <v>626</v>
      </c>
      <c r="C39" s="225"/>
      <c r="D39" s="226" t="s">
        <v>654</v>
      </c>
      <c r="E39" s="220"/>
    </row>
    <row r="40" spans="2:5" ht="28.8" x14ac:dyDescent="0.3">
      <c r="B40" s="215" t="s">
        <v>624</v>
      </c>
      <c r="C40" s="215"/>
      <c r="D40" s="216" t="s">
        <v>714</v>
      </c>
    </row>
    <row r="41" spans="2:5" x14ac:dyDescent="0.3">
      <c r="B41" s="215" t="s">
        <v>624</v>
      </c>
      <c r="C41" s="215"/>
      <c r="D41" s="216" t="s">
        <v>643</v>
      </c>
    </row>
    <row r="42" spans="2:5" x14ac:dyDescent="0.3">
      <c r="B42" s="225" t="s">
        <v>624</v>
      </c>
      <c r="C42" s="225"/>
      <c r="D42" s="226" t="s">
        <v>653</v>
      </c>
      <c r="E42" s="220"/>
    </row>
    <row r="43" spans="2:5" x14ac:dyDescent="0.3">
      <c r="B43" s="215" t="s">
        <v>624</v>
      </c>
      <c r="C43" s="215"/>
      <c r="D43" s="216" t="s">
        <v>644</v>
      </c>
      <c r="E43" s="220"/>
    </row>
    <row r="44" spans="2:5" x14ac:dyDescent="0.3">
      <c r="B44" s="225" t="s">
        <v>602</v>
      </c>
      <c r="C44" s="225"/>
      <c r="D44" s="226" t="s">
        <v>660</v>
      </c>
      <c r="E44" s="220"/>
    </row>
    <row r="45" spans="2:5" x14ac:dyDescent="0.3">
      <c r="B45" s="225"/>
      <c r="C45" s="225"/>
      <c r="D45" s="226"/>
      <c r="E45" s="220"/>
    </row>
  </sheetData>
  <customSheetViews>
    <customSheetView guid="{C0736EDE-B647-460A-AF7D-0FC5B36FDE49}" scale="110" topLeftCell="B1">
      <selection activeCell="D41" sqref="D41"/>
      <pageMargins left="0.45" right="0.45" top="0.5" bottom="0.5" header="0.3" footer="0.05"/>
      <pageSetup scale="80" orientation="landscape" r:id="rId1"/>
      <headerFooter>
        <oddFooter>&amp;R&amp;P</oddFooter>
      </headerFooter>
    </customSheetView>
    <customSheetView guid="{44594B27-9C70-41F1-9630-666DBB02377F}" scale="90">
      <pageMargins left="0.45" right="0.45" top="0.5" bottom="0.5" header="0.3" footer="0.05"/>
      <pageSetup scale="80" orientation="landscape" r:id="rId2"/>
      <headerFooter>
        <oddFooter>&amp;R&amp;P</oddFooter>
      </headerFooter>
    </customSheetView>
    <customSheetView guid="{D084C74A-34CE-4171-80D6-1BE5E86C1BB8}" scale="9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7"/>
  </dataValidations>
  <pageMargins left="0.45" right="0.45" top="0.5" bottom="0.5" header="0.3" footer="0.05"/>
  <pageSetup scale="80" orientation="landscape" r:id="rId4"/>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2" t="s">
        <v>8</v>
      </c>
    </row>
    <row r="3" spans="1:1" s="36" customFormat="1" x14ac:dyDescent="0.3">
      <c r="A3" s="35" t="s">
        <v>0</v>
      </c>
    </row>
    <row r="4" spans="1:1" ht="57.6" x14ac:dyDescent="0.3">
      <c r="A4" s="3" t="s">
        <v>9</v>
      </c>
    </row>
    <row r="5" spans="1:1" ht="57.6" x14ac:dyDescent="0.3">
      <c r="A5" s="3" t="s">
        <v>10</v>
      </c>
    </row>
    <row r="6" spans="1:1" ht="57.6" x14ac:dyDescent="0.3">
      <c r="A6" s="3" t="s">
        <v>11</v>
      </c>
    </row>
    <row r="7" spans="1:1" ht="57.6" x14ac:dyDescent="0.3">
      <c r="A7" s="3" t="s">
        <v>12</v>
      </c>
    </row>
    <row r="8" spans="1:1" ht="57.6" x14ac:dyDescent="0.3">
      <c r="A8" s="3" t="s">
        <v>13</v>
      </c>
    </row>
    <row r="9" spans="1:1" s="36" customFormat="1" x14ac:dyDescent="0.3">
      <c r="A9" s="35" t="s">
        <v>1</v>
      </c>
    </row>
    <row r="10" spans="1:1" ht="72" x14ac:dyDescent="0.3">
      <c r="A10" s="3" t="s">
        <v>14</v>
      </c>
    </row>
    <row r="11" spans="1:1" customFormat="1" ht="72" x14ac:dyDescent="0.3">
      <c r="A11" s="3" t="s">
        <v>15</v>
      </c>
    </row>
    <row r="12" spans="1:1" customFormat="1" ht="28.8" x14ac:dyDescent="0.3">
      <c r="A12" s="3" t="s">
        <v>16</v>
      </c>
    </row>
    <row r="13" spans="1:1" customFormat="1" ht="72" x14ac:dyDescent="0.3">
      <c r="A13" s="3" t="s">
        <v>17</v>
      </c>
    </row>
    <row r="14" spans="1:1" customFormat="1" ht="100.8" x14ac:dyDescent="0.3">
      <c r="A14" s="3" t="s">
        <v>18</v>
      </c>
    </row>
    <row r="15" spans="1:1" s="36" customFormat="1" x14ac:dyDescent="0.3">
      <c r="A15" s="35" t="s">
        <v>2</v>
      </c>
    </row>
    <row r="16" spans="1:1" ht="72" x14ac:dyDescent="0.3">
      <c r="A16" s="3" t="s">
        <v>19</v>
      </c>
    </row>
    <row r="17" spans="1:1" customFormat="1" ht="72" x14ac:dyDescent="0.3">
      <c r="A17" s="3" t="s">
        <v>20</v>
      </c>
    </row>
    <row r="18" spans="1:1" customFormat="1" ht="72" x14ac:dyDescent="0.3">
      <c r="A18" s="3" t="s">
        <v>21</v>
      </c>
    </row>
    <row r="19" spans="1:1" customFormat="1" ht="72" x14ac:dyDescent="0.3">
      <c r="A19" s="3" t="s">
        <v>22</v>
      </c>
    </row>
    <row r="20" spans="1:1" customFormat="1" ht="72" x14ac:dyDescent="0.3">
      <c r="A20" s="3" t="s">
        <v>23</v>
      </c>
    </row>
    <row r="21" spans="1:1" s="36" customFormat="1" x14ac:dyDescent="0.3">
      <c r="A21" s="35" t="s">
        <v>3</v>
      </c>
    </row>
    <row r="22" spans="1:1" ht="72" x14ac:dyDescent="0.3">
      <c r="A22" s="3" t="s">
        <v>24</v>
      </c>
    </row>
    <row r="23" spans="1:1" customFormat="1" ht="57.6" x14ac:dyDescent="0.3">
      <c r="A23" s="3" t="s">
        <v>25</v>
      </c>
    </row>
    <row r="24" spans="1:1" customFormat="1" ht="57.6" x14ac:dyDescent="0.3">
      <c r="A24" s="3" t="s">
        <v>26</v>
      </c>
    </row>
    <row r="25" spans="1:1" customFormat="1" ht="72" x14ac:dyDescent="0.3">
      <c r="A25" s="3" t="s">
        <v>27</v>
      </c>
    </row>
    <row r="26" spans="1:1" customFormat="1" ht="57.6" x14ac:dyDescent="0.3">
      <c r="A26" s="3" t="s">
        <v>28</v>
      </c>
    </row>
    <row r="27" spans="1:1" s="36" customFormat="1" x14ac:dyDescent="0.3">
      <c r="A27" s="35" t="s">
        <v>4</v>
      </c>
    </row>
    <row r="28" spans="1:1" ht="57.6" x14ac:dyDescent="0.3">
      <c r="A28" s="3" t="s">
        <v>29</v>
      </c>
    </row>
    <row r="29" spans="1:1" customFormat="1" ht="57.6" x14ac:dyDescent="0.3">
      <c r="A29" s="3" t="s">
        <v>30</v>
      </c>
    </row>
    <row r="30" spans="1:1" customFormat="1" ht="86.4" x14ac:dyDescent="0.3">
      <c r="A30" s="3" t="s">
        <v>31</v>
      </c>
    </row>
    <row r="31" spans="1:1" customFormat="1" ht="100.8" x14ac:dyDescent="0.3">
      <c r="A31" s="3" t="s">
        <v>32</v>
      </c>
    </row>
    <row r="32" spans="1:1" customFormat="1" ht="57.6" x14ac:dyDescent="0.3">
      <c r="A32" s="3" t="s">
        <v>33</v>
      </c>
    </row>
    <row r="33" spans="1:1" s="36" customFormat="1" x14ac:dyDescent="0.3">
      <c r="A33" s="35" t="s">
        <v>5</v>
      </c>
    </row>
    <row r="34" spans="1:1" ht="86.4" x14ac:dyDescent="0.3">
      <c r="A34" s="3" t="s">
        <v>34</v>
      </c>
    </row>
    <row r="35" spans="1:1" customFormat="1" ht="43.2" x14ac:dyDescent="0.3">
      <c r="A35" s="3" t="s">
        <v>35</v>
      </c>
    </row>
    <row r="36" spans="1:1" customFormat="1" ht="57.6" x14ac:dyDescent="0.3">
      <c r="A36" s="3" t="s">
        <v>36</v>
      </c>
    </row>
    <row r="37" spans="1:1" customFormat="1" ht="72" x14ac:dyDescent="0.3">
      <c r="A37" s="3" t="s">
        <v>37</v>
      </c>
    </row>
    <row r="38" spans="1:1" customFormat="1" ht="86.4" x14ac:dyDescent="0.3">
      <c r="A38" s="3" t="s">
        <v>38</v>
      </c>
    </row>
  </sheetData>
  <customSheetViews>
    <customSheetView guid="{C0736EDE-B647-460A-AF7D-0FC5B36FDE49}"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s>
  <pageMargins left="0.7" right="0.7" top="0.75" bottom="0.75" header="0.3" footer="0.05"/>
  <pageSetup orientation="landscape" r:id="rId4"/>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92" bestFit="1" customWidth="1"/>
    <col min="2" max="2" width="43.6640625" style="33" bestFit="1" customWidth="1"/>
    <col min="3" max="3" width="11.88671875" style="34" bestFit="1" customWidth="1"/>
    <col min="4" max="4" width="17.554687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x14ac:dyDescent="0.25">
      <c r="A1" s="308" t="s">
        <v>184</v>
      </c>
      <c r="B1" s="308"/>
      <c r="C1" s="308"/>
      <c r="D1" s="308"/>
      <c r="E1" s="308"/>
      <c r="F1" s="308"/>
      <c r="G1" s="4"/>
      <c r="H1" s="4"/>
    </row>
    <row r="2" spans="1:10" s="13" customFormat="1" ht="39.6" x14ac:dyDescent="0.25">
      <c r="A2" s="86" t="s">
        <v>185</v>
      </c>
      <c r="B2" s="7" t="s">
        <v>186</v>
      </c>
      <c r="C2" s="8" t="s">
        <v>7</v>
      </c>
      <c r="D2" s="8" t="s">
        <v>187</v>
      </c>
      <c r="E2" s="8" t="s">
        <v>188</v>
      </c>
      <c r="F2" s="9" t="s">
        <v>189</v>
      </c>
      <c r="G2" s="10" t="s">
        <v>190</v>
      </c>
      <c r="H2" s="11"/>
      <c r="I2" s="12" t="s">
        <v>191</v>
      </c>
      <c r="J2" s="12" t="s">
        <v>192</v>
      </c>
    </row>
    <row r="3" spans="1:10" ht="12.75" customHeight="1" x14ac:dyDescent="0.25">
      <c r="A3" s="87" t="s">
        <v>39</v>
      </c>
      <c r="B3" s="14" t="s">
        <v>40</v>
      </c>
      <c r="C3" s="15">
        <v>15</v>
      </c>
      <c r="D3" s="16">
        <v>13</v>
      </c>
      <c r="E3" s="17" t="s">
        <v>193</v>
      </c>
      <c r="F3" s="18">
        <v>0.15</v>
      </c>
      <c r="G3" s="19"/>
      <c r="H3" s="20"/>
      <c r="I3" s="21" t="s">
        <v>194</v>
      </c>
      <c r="J3" s="22">
        <v>0.05</v>
      </c>
    </row>
    <row r="4" spans="1:10" ht="12.75" customHeight="1" x14ac:dyDescent="0.25">
      <c r="A4" s="85" t="s">
        <v>195</v>
      </c>
      <c r="B4" s="23" t="s">
        <v>196</v>
      </c>
      <c r="C4" s="15">
        <v>1</v>
      </c>
      <c r="D4" s="16">
        <v>1</v>
      </c>
      <c r="E4" s="17" t="s">
        <v>197</v>
      </c>
      <c r="F4" s="18">
        <v>0.15</v>
      </c>
      <c r="G4" s="24"/>
      <c r="H4" s="20"/>
      <c r="I4" s="21" t="s">
        <v>198</v>
      </c>
      <c r="J4" s="22">
        <v>0.06</v>
      </c>
    </row>
    <row r="5" spans="1:10" x14ac:dyDescent="0.25">
      <c r="A5" s="88" t="s">
        <v>41</v>
      </c>
      <c r="B5" s="25" t="s">
        <v>42</v>
      </c>
      <c r="C5" s="16">
        <v>3</v>
      </c>
      <c r="D5" s="16">
        <v>1</v>
      </c>
      <c r="E5" s="17" t="s">
        <v>199</v>
      </c>
      <c r="F5" s="18">
        <v>0.06</v>
      </c>
      <c r="G5" s="19"/>
      <c r="I5" s="21" t="s">
        <v>200</v>
      </c>
      <c r="J5" s="22">
        <v>7.0000000000000007E-2</v>
      </c>
    </row>
    <row r="6" spans="1:10" ht="12.75" customHeight="1" x14ac:dyDescent="0.25">
      <c r="A6" s="87" t="s">
        <v>43</v>
      </c>
      <c r="B6" s="26" t="s">
        <v>44</v>
      </c>
      <c r="C6" s="15">
        <v>10</v>
      </c>
      <c r="D6" s="15">
        <v>8</v>
      </c>
      <c r="E6" s="27" t="s">
        <v>201</v>
      </c>
      <c r="F6" s="18">
        <v>0.15</v>
      </c>
      <c r="G6" s="28"/>
      <c r="H6" s="20"/>
      <c r="I6" s="21" t="s">
        <v>202</v>
      </c>
      <c r="J6" s="22">
        <v>0.08</v>
      </c>
    </row>
    <row r="7" spans="1:10" ht="12.75" customHeight="1" x14ac:dyDescent="0.25">
      <c r="A7" s="87" t="s">
        <v>45</v>
      </c>
      <c r="B7" s="14" t="s">
        <v>46</v>
      </c>
      <c r="C7" s="15">
        <v>3</v>
      </c>
      <c r="D7" s="16">
        <v>1</v>
      </c>
      <c r="E7" s="17" t="s">
        <v>199</v>
      </c>
      <c r="F7" s="18">
        <v>0.06</v>
      </c>
      <c r="G7" s="19"/>
      <c r="H7" s="20"/>
      <c r="I7" s="21" t="s">
        <v>203</v>
      </c>
      <c r="J7" s="22">
        <v>0.09</v>
      </c>
    </row>
    <row r="8" spans="1:10" ht="12.75" customHeight="1" x14ac:dyDescent="0.25">
      <c r="A8" s="87" t="s">
        <v>47</v>
      </c>
      <c r="B8" s="14" t="s">
        <v>48</v>
      </c>
      <c r="C8" s="15">
        <v>4</v>
      </c>
      <c r="D8" s="16">
        <v>1</v>
      </c>
      <c r="E8" s="17" t="s">
        <v>204</v>
      </c>
      <c r="F8" s="18">
        <v>0.05</v>
      </c>
      <c r="G8" s="19"/>
      <c r="H8" s="20"/>
      <c r="I8" s="21" t="s">
        <v>205</v>
      </c>
      <c r="J8" s="22">
        <v>0.1</v>
      </c>
    </row>
    <row r="9" spans="1:10" ht="12.75" customHeight="1" x14ac:dyDescent="0.25">
      <c r="A9" s="87" t="s">
        <v>49</v>
      </c>
      <c r="B9" s="14" t="s">
        <v>50</v>
      </c>
      <c r="C9" s="15">
        <v>7</v>
      </c>
      <c r="D9" s="16">
        <v>4</v>
      </c>
      <c r="E9" s="17" t="s">
        <v>206</v>
      </c>
      <c r="F9" s="18">
        <v>0.11</v>
      </c>
      <c r="G9" s="19"/>
      <c r="H9" s="20"/>
      <c r="I9" s="21" t="s">
        <v>207</v>
      </c>
      <c r="J9" s="22">
        <v>0.11</v>
      </c>
    </row>
    <row r="10" spans="1:10" ht="12.75" customHeight="1" x14ac:dyDescent="0.25">
      <c r="A10" s="87" t="s">
        <v>51</v>
      </c>
      <c r="B10" s="14" t="s">
        <v>52</v>
      </c>
      <c r="C10" s="15">
        <v>6</v>
      </c>
      <c r="D10" s="16">
        <v>1</v>
      </c>
      <c r="E10" s="17" t="s">
        <v>208</v>
      </c>
      <c r="F10" s="18">
        <v>0.05</v>
      </c>
      <c r="G10" s="19"/>
      <c r="H10" s="20"/>
      <c r="I10" s="21" t="s">
        <v>209</v>
      </c>
      <c r="J10" s="22">
        <v>0.12</v>
      </c>
    </row>
    <row r="11" spans="1:10" ht="12.75" customHeight="1" x14ac:dyDescent="0.25">
      <c r="A11" s="87" t="s">
        <v>53</v>
      </c>
      <c r="B11" s="14" t="s">
        <v>54</v>
      </c>
      <c r="C11" s="15">
        <v>9</v>
      </c>
      <c r="D11" s="16">
        <v>2</v>
      </c>
      <c r="E11" s="17" t="s">
        <v>210</v>
      </c>
      <c r="F11" s="18">
        <v>0.05</v>
      </c>
      <c r="G11" s="19" t="s">
        <v>6</v>
      </c>
      <c r="H11" s="20"/>
      <c r="I11" s="21" t="s">
        <v>211</v>
      </c>
      <c r="J11" s="22">
        <v>0.13</v>
      </c>
    </row>
    <row r="12" spans="1:10" ht="12.75" customHeight="1" x14ac:dyDescent="0.25">
      <c r="A12" s="87" t="s">
        <v>55</v>
      </c>
      <c r="B12" s="14" t="s">
        <v>56</v>
      </c>
      <c r="C12" s="15">
        <v>1</v>
      </c>
      <c r="D12" s="16">
        <v>1</v>
      </c>
      <c r="E12" s="17" t="s">
        <v>197</v>
      </c>
      <c r="F12" s="18">
        <v>0.15</v>
      </c>
      <c r="G12" s="19"/>
      <c r="H12" s="20"/>
      <c r="I12" s="21" t="s">
        <v>212</v>
      </c>
      <c r="J12" s="22">
        <v>0.14000000000000001</v>
      </c>
    </row>
    <row r="13" spans="1:10" ht="12.75" customHeight="1" x14ac:dyDescent="0.25">
      <c r="A13" s="87" t="s">
        <v>57</v>
      </c>
      <c r="B13" s="14" t="s">
        <v>58</v>
      </c>
      <c r="C13" s="15">
        <v>13</v>
      </c>
      <c r="D13" s="16">
        <v>4</v>
      </c>
      <c r="E13" s="17" t="s">
        <v>213</v>
      </c>
      <c r="F13" s="18">
        <v>0.06</v>
      </c>
      <c r="G13" s="19"/>
      <c r="H13" s="20"/>
      <c r="I13" s="21" t="s">
        <v>214</v>
      </c>
      <c r="J13" s="22">
        <v>0.15</v>
      </c>
    </row>
    <row r="14" spans="1:10" ht="12.75" customHeight="1" x14ac:dyDescent="0.25">
      <c r="A14" s="87" t="s">
        <v>59</v>
      </c>
      <c r="B14" s="14" t="s">
        <v>60</v>
      </c>
      <c r="C14" s="15">
        <v>4</v>
      </c>
      <c r="D14" s="16">
        <v>1</v>
      </c>
      <c r="E14" s="17" t="s">
        <v>204</v>
      </c>
      <c r="F14" s="18">
        <v>0.05</v>
      </c>
      <c r="G14" s="19"/>
      <c r="H14" s="20"/>
    </row>
    <row r="15" spans="1:10" x14ac:dyDescent="0.25">
      <c r="A15" s="87" t="s">
        <v>61</v>
      </c>
      <c r="B15" s="14" t="s">
        <v>215</v>
      </c>
      <c r="C15" s="15">
        <v>3</v>
      </c>
      <c r="D15" s="16">
        <v>1</v>
      </c>
      <c r="E15" s="17" t="s">
        <v>199</v>
      </c>
      <c r="F15" s="18">
        <v>0.06</v>
      </c>
      <c r="G15" s="19"/>
      <c r="H15" s="20"/>
    </row>
    <row r="16" spans="1:10" x14ac:dyDescent="0.25">
      <c r="A16" s="87" t="s">
        <v>62</v>
      </c>
      <c r="B16" s="14" t="s">
        <v>63</v>
      </c>
      <c r="C16" s="15">
        <v>4</v>
      </c>
      <c r="D16" s="16">
        <v>1</v>
      </c>
      <c r="E16" s="17" t="s">
        <v>204</v>
      </c>
      <c r="F16" s="18">
        <v>0.05</v>
      </c>
      <c r="G16" s="19"/>
      <c r="H16" s="20"/>
    </row>
    <row r="17" spans="1:8" x14ac:dyDescent="0.25">
      <c r="A17" s="87" t="s">
        <v>64</v>
      </c>
      <c r="B17" s="14" t="s">
        <v>65</v>
      </c>
      <c r="C17" s="15">
        <v>3</v>
      </c>
      <c r="D17" s="16">
        <v>1</v>
      </c>
      <c r="E17" s="17" t="s">
        <v>199</v>
      </c>
      <c r="F17" s="18">
        <v>0.06</v>
      </c>
      <c r="G17" s="19"/>
      <c r="H17" s="20"/>
    </row>
    <row r="18" spans="1:8" x14ac:dyDescent="0.25">
      <c r="A18" s="88" t="s">
        <v>66</v>
      </c>
      <c r="B18" s="25" t="s">
        <v>67</v>
      </c>
      <c r="C18" s="16">
        <v>6</v>
      </c>
      <c r="D18" s="16">
        <v>2</v>
      </c>
      <c r="E18" s="17" t="s">
        <v>199</v>
      </c>
      <c r="F18" s="18">
        <v>0.06</v>
      </c>
      <c r="G18" s="19"/>
    </row>
    <row r="19" spans="1:8" x14ac:dyDescent="0.25">
      <c r="A19" s="87" t="s">
        <v>68</v>
      </c>
      <c r="B19" s="14" t="s">
        <v>69</v>
      </c>
      <c r="C19" s="15">
        <v>3</v>
      </c>
      <c r="D19" s="16">
        <v>1</v>
      </c>
      <c r="E19" s="17" t="s">
        <v>199</v>
      </c>
      <c r="F19" s="18">
        <v>0.06</v>
      </c>
      <c r="G19" s="19"/>
      <c r="H19" s="20"/>
    </row>
    <row r="20" spans="1:8" x14ac:dyDescent="0.25">
      <c r="A20" s="87" t="s">
        <v>70</v>
      </c>
      <c r="B20" s="14" t="s">
        <v>71</v>
      </c>
      <c r="C20" s="15">
        <v>6</v>
      </c>
      <c r="D20" s="16">
        <v>1</v>
      </c>
      <c r="E20" s="17" t="s">
        <v>208</v>
      </c>
      <c r="F20" s="18">
        <v>0.05</v>
      </c>
      <c r="G20" s="19"/>
      <c r="H20" s="20"/>
    </row>
    <row r="21" spans="1:8" x14ac:dyDescent="0.25">
      <c r="A21" s="87" t="s">
        <v>72</v>
      </c>
      <c r="B21" s="14" t="s">
        <v>73</v>
      </c>
      <c r="C21" s="15">
        <v>4</v>
      </c>
      <c r="D21" s="16">
        <v>1</v>
      </c>
      <c r="E21" s="17" t="s">
        <v>204</v>
      </c>
      <c r="F21" s="18">
        <v>0.05</v>
      </c>
      <c r="G21" s="19"/>
      <c r="H21" s="20"/>
    </row>
    <row r="22" spans="1:8" x14ac:dyDescent="0.25">
      <c r="A22" s="87" t="s">
        <v>74</v>
      </c>
      <c r="B22" s="14" t="s">
        <v>75</v>
      </c>
      <c r="C22" s="15">
        <v>6</v>
      </c>
      <c r="D22" s="16">
        <v>1</v>
      </c>
      <c r="E22" s="17" t="s">
        <v>208</v>
      </c>
      <c r="F22" s="18">
        <v>0.05</v>
      </c>
      <c r="G22" s="19"/>
      <c r="H22" s="20"/>
    </row>
    <row r="23" spans="1:8" x14ac:dyDescent="0.25">
      <c r="A23" s="87" t="s">
        <v>76</v>
      </c>
      <c r="B23" s="14" t="s">
        <v>77</v>
      </c>
      <c r="C23" s="15">
        <v>7</v>
      </c>
      <c r="D23" s="16">
        <v>6</v>
      </c>
      <c r="E23" s="17" t="s">
        <v>216</v>
      </c>
      <c r="F23" s="18">
        <v>0.15</v>
      </c>
      <c r="G23" s="19"/>
      <c r="H23" s="20"/>
    </row>
    <row r="24" spans="1:8" x14ac:dyDescent="0.25">
      <c r="A24" s="87" t="s">
        <v>78</v>
      </c>
      <c r="B24" s="14" t="s">
        <v>79</v>
      </c>
      <c r="C24" s="15">
        <v>56</v>
      </c>
      <c r="D24" s="16">
        <v>44</v>
      </c>
      <c r="E24" s="17" t="s">
        <v>217</v>
      </c>
      <c r="F24" s="18">
        <v>0.15</v>
      </c>
      <c r="G24" s="19" t="s">
        <v>6</v>
      </c>
      <c r="H24" s="20"/>
    </row>
    <row r="25" spans="1:8" x14ac:dyDescent="0.25">
      <c r="A25" s="85" t="s">
        <v>80</v>
      </c>
      <c r="B25" s="23" t="s">
        <v>218</v>
      </c>
      <c r="C25" s="15">
        <v>1</v>
      </c>
      <c r="D25" s="16">
        <v>1</v>
      </c>
      <c r="E25" s="17" t="s">
        <v>197</v>
      </c>
      <c r="F25" s="18">
        <v>0.15</v>
      </c>
      <c r="G25" s="24"/>
      <c r="H25" s="20"/>
    </row>
    <row r="26" spans="1:8" x14ac:dyDescent="0.25">
      <c r="A26" s="89" t="s">
        <v>81</v>
      </c>
      <c r="B26" s="29" t="s">
        <v>219</v>
      </c>
      <c r="C26" s="15">
        <v>1</v>
      </c>
      <c r="D26" s="16">
        <v>1</v>
      </c>
      <c r="E26" s="17" t="s">
        <v>197</v>
      </c>
      <c r="F26" s="18">
        <v>0.15</v>
      </c>
      <c r="G26" s="24"/>
      <c r="H26" s="20"/>
    </row>
    <row r="27" spans="1:8" x14ac:dyDescent="0.25">
      <c r="A27" s="85" t="s">
        <v>82</v>
      </c>
      <c r="B27" s="23" t="s">
        <v>220</v>
      </c>
      <c r="C27" s="15">
        <v>1</v>
      </c>
      <c r="D27" s="16">
        <v>1</v>
      </c>
      <c r="E27" s="17" t="s">
        <v>197</v>
      </c>
      <c r="F27" s="18">
        <v>0.15</v>
      </c>
      <c r="G27" s="24"/>
      <c r="H27" s="20"/>
    </row>
    <row r="28" spans="1:8" x14ac:dyDescent="0.25">
      <c r="A28" s="87" t="s">
        <v>83</v>
      </c>
      <c r="B28" s="14" t="s">
        <v>84</v>
      </c>
      <c r="C28" s="15">
        <v>4</v>
      </c>
      <c r="D28" s="16">
        <v>2</v>
      </c>
      <c r="E28" s="17" t="s">
        <v>221</v>
      </c>
      <c r="F28" s="18">
        <v>0.1</v>
      </c>
      <c r="G28" s="19"/>
      <c r="H28" s="20"/>
    </row>
    <row r="29" spans="1:8" x14ac:dyDescent="0.25">
      <c r="A29" s="87" t="s">
        <v>85</v>
      </c>
      <c r="B29" s="14" t="s">
        <v>86</v>
      </c>
      <c r="C29" s="15">
        <v>13</v>
      </c>
      <c r="D29" s="16">
        <v>1</v>
      </c>
      <c r="E29" s="17" t="s">
        <v>222</v>
      </c>
      <c r="F29" s="18">
        <v>0.05</v>
      </c>
      <c r="G29" s="19"/>
      <c r="H29" s="20"/>
    </row>
    <row r="30" spans="1:8" x14ac:dyDescent="0.25">
      <c r="A30" s="87" t="s">
        <v>87</v>
      </c>
      <c r="B30" s="14" t="s">
        <v>88</v>
      </c>
      <c r="C30" s="15">
        <v>2</v>
      </c>
      <c r="D30" s="16">
        <v>1</v>
      </c>
      <c r="E30" s="17" t="s">
        <v>221</v>
      </c>
      <c r="F30" s="18">
        <v>0.1</v>
      </c>
      <c r="G30" s="19"/>
      <c r="H30" s="20"/>
    </row>
    <row r="31" spans="1:8" x14ac:dyDescent="0.25">
      <c r="A31" s="87" t="s">
        <v>89</v>
      </c>
      <c r="B31" s="14" t="s">
        <v>90</v>
      </c>
      <c r="C31" s="15">
        <v>2</v>
      </c>
      <c r="D31" s="16">
        <v>1</v>
      </c>
      <c r="E31" s="17" t="s">
        <v>221</v>
      </c>
      <c r="F31" s="18">
        <v>0.1</v>
      </c>
      <c r="G31" s="19"/>
      <c r="H31" s="20"/>
    </row>
    <row r="32" spans="1:8" x14ac:dyDescent="0.25">
      <c r="A32" s="87" t="s">
        <v>91</v>
      </c>
      <c r="B32" s="14" t="s">
        <v>92</v>
      </c>
      <c r="C32" s="15">
        <v>3</v>
      </c>
      <c r="D32" s="16">
        <v>1</v>
      </c>
      <c r="E32" s="17" t="s">
        <v>199</v>
      </c>
      <c r="F32" s="18">
        <v>0.06</v>
      </c>
      <c r="G32" s="19"/>
      <c r="H32" s="20"/>
    </row>
    <row r="33" spans="1:8" x14ac:dyDescent="0.25">
      <c r="A33" s="87" t="s">
        <v>93</v>
      </c>
      <c r="B33" s="14" t="s">
        <v>94</v>
      </c>
      <c r="C33" s="15">
        <v>5</v>
      </c>
      <c r="D33" s="16">
        <v>1</v>
      </c>
      <c r="E33" s="17" t="s">
        <v>223</v>
      </c>
      <c r="F33" s="18">
        <v>0.05</v>
      </c>
      <c r="G33" s="19"/>
      <c r="H33" s="20"/>
    </row>
    <row r="34" spans="1:8" x14ac:dyDescent="0.25">
      <c r="A34" s="87" t="s">
        <v>95</v>
      </c>
      <c r="B34" s="14" t="s">
        <v>96</v>
      </c>
      <c r="C34" s="15">
        <v>6</v>
      </c>
      <c r="D34" s="16">
        <v>5</v>
      </c>
      <c r="E34" s="17" t="s">
        <v>224</v>
      </c>
      <c r="F34" s="18">
        <v>0.15</v>
      </c>
      <c r="G34" s="19"/>
      <c r="H34" s="20"/>
    </row>
    <row r="35" spans="1:8" x14ac:dyDescent="0.25">
      <c r="A35" s="87" t="s">
        <v>97</v>
      </c>
      <c r="B35" s="14" t="s">
        <v>98</v>
      </c>
      <c r="C35" s="15">
        <v>2</v>
      </c>
      <c r="D35" s="16">
        <v>1</v>
      </c>
      <c r="E35" s="17" t="s">
        <v>221</v>
      </c>
      <c r="F35" s="18">
        <v>0.1</v>
      </c>
      <c r="G35" s="19"/>
      <c r="H35" s="20"/>
    </row>
    <row r="36" spans="1:8" x14ac:dyDescent="0.25">
      <c r="A36" s="87" t="s">
        <v>99</v>
      </c>
      <c r="B36" s="14" t="s">
        <v>100</v>
      </c>
      <c r="C36" s="15">
        <v>4</v>
      </c>
      <c r="D36" s="16">
        <v>1</v>
      </c>
      <c r="E36" s="17" t="s">
        <v>204</v>
      </c>
      <c r="F36" s="18">
        <v>0.05</v>
      </c>
      <c r="G36" s="19"/>
      <c r="H36" s="20"/>
    </row>
    <row r="37" spans="1:8" x14ac:dyDescent="0.25">
      <c r="A37" s="87" t="s">
        <v>101</v>
      </c>
      <c r="B37" s="14" t="s">
        <v>102</v>
      </c>
      <c r="C37" s="15">
        <v>4</v>
      </c>
      <c r="D37" s="16">
        <v>1</v>
      </c>
      <c r="E37" s="17" t="s">
        <v>204</v>
      </c>
      <c r="F37" s="18">
        <v>0.05</v>
      </c>
      <c r="G37" s="19"/>
      <c r="H37" s="20"/>
    </row>
    <row r="38" spans="1:8" x14ac:dyDescent="0.25">
      <c r="A38" s="87" t="s">
        <v>103</v>
      </c>
      <c r="B38" s="14" t="s">
        <v>104</v>
      </c>
      <c r="C38" s="15">
        <v>3</v>
      </c>
      <c r="D38" s="16">
        <v>1</v>
      </c>
      <c r="E38" s="17" t="s">
        <v>199</v>
      </c>
      <c r="F38" s="18">
        <v>0.06</v>
      </c>
      <c r="G38" s="19"/>
      <c r="H38" s="20"/>
    </row>
    <row r="39" spans="1:8" x14ac:dyDescent="0.25">
      <c r="A39" s="87" t="s">
        <v>105</v>
      </c>
      <c r="B39" s="14" t="s">
        <v>106</v>
      </c>
      <c r="C39" s="15">
        <v>62</v>
      </c>
      <c r="D39" s="16">
        <v>50</v>
      </c>
      <c r="E39" s="17" t="s">
        <v>225</v>
      </c>
      <c r="F39" s="18">
        <v>0.15</v>
      </c>
      <c r="G39" s="19" t="s">
        <v>6</v>
      </c>
      <c r="H39" s="20"/>
    </row>
    <row r="40" spans="1:8" x14ac:dyDescent="0.25">
      <c r="A40" s="87" t="s">
        <v>107</v>
      </c>
      <c r="B40" s="14" t="s">
        <v>108</v>
      </c>
      <c r="C40" s="15">
        <v>6</v>
      </c>
      <c r="D40" s="16">
        <v>5</v>
      </c>
      <c r="E40" s="17" t="s">
        <v>224</v>
      </c>
      <c r="F40" s="18">
        <v>0.15</v>
      </c>
      <c r="G40" s="19" t="s">
        <v>6</v>
      </c>
      <c r="H40" s="20"/>
    </row>
    <row r="41" spans="1:8" x14ac:dyDescent="0.25">
      <c r="A41" s="87" t="s">
        <v>109</v>
      </c>
      <c r="B41" s="14" t="s">
        <v>110</v>
      </c>
      <c r="C41" s="15">
        <v>12</v>
      </c>
      <c r="D41" s="16">
        <v>6</v>
      </c>
      <c r="E41" s="17" t="s">
        <v>221</v>
      </c>
      <c r="F41" s="18">
        <v>0.1</v>
      </c>
      <c r="G41" s="19" t="s">
        <v>6</v>
      </c>
      <c r="H41" s="20"/>
    </row>
    <row r="42" spans="1:8" x14ac:dyDescent="0.25">
      <c r="A42" s="87" t="s">
        <v>111</v>
      </c>
      <c r="B42" s="14" t="s">
        <v>112</v>
      </c>
      <c r="C42" s="15">
        <v>5</v>
      </c>
      <c r="D42" s="16">
        <v>3</v>
      </c>
      <c r="E42" s="17" t="s">
        <v>226</v>
      </c>
      <c r="F42" s="18">
        <v>0.12</v>
      </c>
      <c r="G42" s="19"/>
      <c r="H42" s="20"/>
    </row>
    <row r="43" spans="1:8" x14ac:dyDescent="0.25">
      <c r="A43" s="87" t="s">
        <v>113</v>
      </c>
      <c r="B43" s="14" t="s">
        <v>114</v>
      </c>
      <c r="C43" s="15">
        <v>4</v>
      </c>
      <c r="D43" s="16">
        <v>1</v>
      </c>
      <c r="E43" s="17" t="s">
        <v>204</v>
      </c>
      <c r="F43" s="18">
        <v>0.05</v>
      </c>
      <c r="G43" s="19"/>
      <c r="H43" s="20"/>
    </row>
    <row r="44" spans="1:8" x14ac:dyDescent="0.25">
      <c r="A44" s="87" t="s">
        <v>227</v>
      </c>
      <c r="B44" s="14" t="s">
        <v>228</v>
      </c>
      <c r="C44" s="15">
        <v>31</v>
      </c>
      <c r="D44" s="16">
        <v>5</v>
      </c>
      <c r="E44" s="17" t="s">
        <v>229</v>
      </c>
      <c r="F44" s="18"/>
      <c r="G44" s="19"/>
      <c r="H44" s="20"/>
    </row>
    <row r="45" spans="1:8" x14ac:dyDescent="0.25">
      <c r="A45" s="87" t="s">
        <v>230</v>
      </c>
      <c r="B45" s="14" t="s">
        <v>231</v>
      </c>
      <c r="C45" s="15">
        <v>108</v>
      </c>
      <c r="D45" s="16">
        <v>11</v>
      </c>
      <c r="E45" s="17" t="s">
        <v>229</v>
      </c>
      <c r="F45" s="18"/>
      <c r="G45" s="19"/>
      <c r="H45" s="20"/>
    </row>
    <row r="46" spans="1:8" x14ac:dyDescent="0.25">
      <c r="A46" s="87" t="s">
        <v>232</v>
      </c>
      <c r="B46" s="14" t="s">
        <v>233</v>
      </c>
      <c r="C46" s="15">
        <v>46</v>
      </c>
      <c r="D46" s="16">
        <v>6</v>
      </c>
      <c r="E46" s="17" t="s">
        <v>229</v>
      </c>
      <c r="F46" s="18"/>
      <c r="G46" s="19"/>
      <c r="H46" s="20"/>
    </row>
    <row r="47" spans="1:8" x14ac:dyDescent="0.25">
      <c r="A47" s="85" t="s">
        <v>116</v>
      </c>
      <c r="B47" s="23" t="s">
        <v>234</v>
      </c>
      <c r="C47" s="15">
        <v>1</v>
      </c>
      <c r="D47" s="16">
        <v>1</v>
      </c>
      <c r="E47" s="17" t="s">
        <v>197</v>
      </c>
      <c r="F47" s="18">
        <v>0.15</v>
      </c>
      <c r="G47" s="24"/>
      <c r="H47" s="20"/>
    </row>
    <row r="48" spans="1:8" x14ac:dyDescent="0.25">
      <c r="A48" s="87" t="s">
        <v>235</v>
      </c>
      <c r="B48" s="14" t="s">
        <v>236</v>
      </c>
      <c r="C48" s="15">
        <v>35</v>
      </c>
      <c r="D48" s="16">
        <v>9</v>
      </c>
      <c r="E48" s="17" t="s">
        <v>229</v>
      </c>
      <c r="F48" s="18"/>
      <c r="G48" s="19"/>
      <c r="H48" s="20"/>
    </row>
    <row r="49" spans="1:8" x14ac:dyDescent="0.25">
      <c r="A49" s="87" t="s">
        <v>237</v>
      </c>
      <c r="B49" s="14" t="s">
        <v>238</v>
      </c>
      <c r="C49" s="15">
        <v>29</v>
      </c>
      <c r="D49" s="16">
        <v>5</v>
      </c>
      <c r="E49" s="17" t="s">
        <v>229</v>
      </c>
      <c r="F49" s="18"/>
      <c r="G49" s="19"/>
      <c r="H49" s="20"/>
    </row>
    <row r="50" spans="1:8" x14ac:dyDescent="0.25">
      <c r="A50" s="85" t="s">
        <v>117</v>
      </c>
      <c r="B50" s="23" t="s">
        <v>239</v>
      </c>
      <c r="C50" s="15">
        <v>1</v>
      </c>
      <c r="D50" s="16">
        <v>1</v>
      </c>
      <c r="E50" s="17" t="s">
        <v>197</v>
      </c>
      <c r="F50" s="18">
        <v>0.15</v>
      </c>
      <c r="G50" s="24"/>
      <c r="H50" s="20"/>
    </row>
    <row r="51" spans="1:8" x14ac:dyDescent="0.25">
      <c r="A51" s="87" t="s">
        <v>240</v>
      </c>
      <c r="B51" s="14" t="s">
        <v>241</v>
      </c>
      <c r="C51" s="15">
        <v>45</v>
      </c>
      <c r="D51" s="16">
        <v>7</v>
      </c>
      <c r="E51" s="17" t="s">
        <v>229</v>
      </c>
      <c r="F51" s="18"/>
      <c r="G51" s="19"/>
      <c r="H51" s="20"/>
    </row>
    <row r="52" spans="1:8" x14ac:dyDescent="0.25">
      <c r="A52" s="87" t="s">
        <v>242</v>
      </c>
      <c r="B52" s="14" t="s">
        <v>243</v>
      </c>
      <c r="C52" s="15">
        <v>42</v>
      </c>
      <c r="D52" s="16">
        <v>20</v>
      </c>
      <c r="E52" s="17" t="s">
        <v>229</v>
      </c>
      <c r="F52" s="18"/>
      <c r="G52" s="19"/>
      <c r="H52" s="20"/>
    </row>
    <row r="53" spans="1:8" x14ac:dyDescent="0.25">
      <c r="A53" s="87" t="s">
        <v>244</v>
      </c>
      <c r="B53" s="14" t="s">
        <v>245</v>
      </c>
      <c r="C53" s="15">
        <v>52</v>
      </c>
      <c r="D53" s="16">
        <v>27</v>
      </c>
      <c r="E53" s="17" t="s">
        <v>229</v>
      </c>
      <c r="F53" s="18"/>
      <c r="G53" s="19"/>
      <c r="H53" s="20"/>
    </row>
    <row r="54" spans="1:8" x14ac:dyDescent="0.25">
      <c r="A54" s="87" t="s">
        <v>246</v>
      </c>
      <c r="B54" s="14" t="s">
        <v>247</v>
      </c>
      <c r="C54" s="15">
        <v>67</v>
      </c>
      <c r="D54" s="16">
        <v>28</v>
      </c>
      <c r="E54" s="17" t="s">
        <v>229</v>
      </c>
      <c r="F54" s="18"/>
      <c r="G54" s="19"/>
      <c r="H54" s="20"/>
    </row>
    <row r="55" spans="1:8" x14ac:dyDescent="0.25">
      <c r="A55" s="87" t="s">
        <v>248</v>
      </c>
      <c r="B55" s="14" t="s">
        <v>249</v>
      </c>
      <c r="C55" s="15">
        <v>81</v>
      </c>
      <c r="D55" s="16">
        <v>32</v>
      </c>
      <c r="E55" s="17" t="s">
        <v>229</v>
      </c>
      <c r="F55" s="18"/>
      <c r="G55" s="19"/>
      <c r="H55" s="20"/>
    </row>
    <row r="56" spans="1:8" x14ac:dyDescent="0.25">
      <c r="A56" s="87" t="s">
        <v>250</v>
      </c>
      <c r="B56" s="14" t="s">
        <v>251</v>
      </c>
      <c r="C56" s="15">
        <v>57</v>
      </c>
      <c r="D56" s="16">
        <v>27</v>
      </c>
      <c r="E56" s="17" t="s">
        <v>229</v>
      </c>
      <c r="F56" s="18"/>
      <c r="G56" s="19"/>
      <c r="H56" s="20"/>
    </row>
    <row r="57" spans="1:8" x14ac:dyDescent="0.25">
      <c r="A57" s="87" t="s">
        <v>252</v>
      </c>
      <c r="B57" s="14" t="s">
        <v>253</v>
      </c>
      <c r="C57" s="15">
        <v>51</v>
      </c>
      <c r="D57" s="15">
        <v>23</v>
      </c>
      <c r="E57" s="17" t="s">
        <v>229</v>
      </c>
      <c r="F57" s="18"/>
      <c r="G57" s="19"/>
      <c r="H57" s="20"/>
    </row>
    <row r="58" spans="1:8" x14ac:dyDescent="0.25">
      <c r="A58" s="87" t="s">
        <v>254</v>
      </c>
      <c r="B58" s="14" t="s">
        <v>255</v>
      </c>
      <c r="C58" s="15">
        <v>45</v>
      </c>
      <c r="D58" s="16">
        <v>13</v>
      </c>
      <c r="E58" s="17" t="s">
        <v>229</v>
      </c>
      <c r="F58" s="18"/>
      <c r="G58" s="19"/>
      <c r="H58" s="20"/>
    </row>
    <row r="59" spans="1:8" x14ac:dyDescent="0.25">
      <c r="A59" s="87" t="s">
        <v>256</v>
      </c>
      <c r="B59" s="14" t="s">
        <v>257</v>
      </c>
      <c r="C59" s="15">
        <v>41</v>
      </c>
      <c r="D59" s="16">
        <v>11</v>
      </c>
      <c r="E59" s="17" t="s">
        <v>229</v>
      </c>
      <c r="F59" s="18"/>
      <c r="G59" s="19"/>
      <c r="H59" s="20"/>
    </row>
    <row r="60" spans="1:8" x14ac:dyDescent="0.25">
      <c r="A60" s="89" t="s">
        <v>120</v>
      </c>
      <c r="B60" s="29" t="s">
        <v>258</v>
      </c>
      <c r="C60" s="15">
        <v>1</v>
      </c>
      <c r="D60" s="16">
        <v>1</v>
      </c>
      <c r="E60" s="17" t="s">
        <v>197</v>
      </c>
      <c r="F60" s="18">
        <v>0.15</v>
      </c>
      <c r="G60" s="24"/>
      <c r="H60" s="20"/>
    </row>
    <row r="61" spans="1:8" x14ac:dyDescent="0.25">
      <c r="A61" s="87" t="s">
        <v>259</v>
      </c>
      <c r="B61" s="14" t="s">
        <v>260</v>
      </c>
      <c r="C61" s="15">
        <v>43</v>
      </c>
      <c r="D61" s="16">
        <v>10</v>
      </c>
      <c r="E61" s="17" t="s">
        <v>229</v>
      </c>
      <c r="F61" s="18"/>
      <c r="G61" s="19"/>
      <c r="H61" s="20"/>
    </row>
    <row r="62" spans="1:8" x14ac:dyDescent="0.25">
      <c r="A62" s="85" t="s">
        <v>121</v>
      </c>
      <c r="B62" s="23" t="s">
        <v>261</v>
      </c>
      <c r="C62" s="15">
        <v>1</v>
      </c>
      <c r="D62" s="16">
        <v>1</v>
      </c>
      <c r="E62" s="17" t="s">
        <v>197</v>
      </c>
      <c r="F62" s="18">
        <v>0.15</v>
      </c>
      <c r="G62" s="24"/>
      <c r="H62" s="20"/>
    </row>
    <row r="63" spans="1:8" x14ac:dyDescent="0.25">
      <c r="A63" s="87" t="s">
        <v>262</v>
      </c>
      <c r="B63" s="14" t="s">
        <v>263</v>
      </c>
      <c r="C63" s="15">
        <v>26</v>
      </c>
      <c r="D63" s="16">
        <v>10</v>
      </c>
      <c r="E63" s="17" t="s">
        <v>229</v>
      </c>
      <c r="F63" s="18"/>
      <c r="G63" s="19"/>
      <c r="H63" s="20"/>
    </row>
    <row r="64" spans="1:8" x14ac:dyDescent="0.25">
      <c r="A64" s="87" t="s">
        <v>264</v>
      </c>
      <c r="B64" s="14" t="s">
        <v>265</v>
      </c>
      <c r="C64" s="15">
        <v>50</v>
      </c>
      <c r="D64" s="15">
        <v>13</v>
      </c>
      <c r="E64" s="17" t="s">
        <v>229</v>
      </c>
      <c r="F64" s="18"/>
      <c r="G64" s="19"/>
      <c r="H64" s="20"/>
    </row>
    <row r="65" spans="1:8" x14ac:dyDescent="0.25">
      <c r="A65" s="87" t="s">
        <v>266</v>
      </c>
      <c r="B65" s="14" t="s">
        <v>267</v>
      </c>
      <c r="C65" s="15">
        <v>34</v>
      </c>
      <c r="D65" s="16">
        <v>7</v>
      </c>
      <c r="E65" s="17" t="s">
        <v>229</v>
      </c>
      <c r="F65" s="18"/>
      <c r="G65" s="19"/>
      <c r="H65" s="20"/>
    </row>
    <row r="66" spans="1:8" x14ac:dyDescent="0.25">
      <c r="A66" s="87" t="s">
        <v>268</v>
      </c>
      <c r="B66" s="14" t="s">
        <v>269</v>
      </c>
      <c r="C66" s="15">
        <v>44</v>
      </c>
      <c r="D66" s="16">
        <v>21</v>
      </c>
      <c r="E66" s="17" t="s">
        <v>229</v>
      </c>
      <c r="F66" s="18"/>
      <c r="G66" s="19"/>
      <c r="H66" s="20"/>
    </row>
    <row r="67" spans="1:8" x14ac:dyDescent="0.25">
      <c r="A67" s="87" t="s">
        <v>270</v>
      </c>
      <c r="B67" s="14" t="s">
        <v>271</v>
      </c>
      <c r="C67" s="15">
        <v>39</v>
      </c>
      <c r="D67" s="16">
        <v>3</v>
      </c>
      <c r="E67" s="17" t="s">
        <v>229</v>
      </c>
      <c r="F67" s="18"/>
      <c r="G67" s="19"/>
      <c r="H67" s="20"/>
    </row>
    <row r="68" spans="1:8" x14ac:dyDescent="0.25">
      <c r="A68" s="87" t="s">
        <v>272</v>
      </c>
      <c r="B68" s="14" t="s">
        <v>273</v>
      </c>
      <c r="C68" s="15">
        <v>40</v>
      </c>
      <c r="D68" s="16">
        <v>7</v>
      </c>
      <c r="E68" s="17" t="s">
        <v>229</v>
      </c>
      <c r="F68" s="18"/>
      <c r="G68" s="19"/>
      <c r="H68" s="20"/>
    </row>
    <row r="69" spans="1:8" x14ac:dyDescent="0.25">
      <c r="A69" s="87" t="s">
        <v>274</v>
      </c>
      <c r="B69" s="14" t="s">
        <v>275</v>
      </c>
      <c r="C69" s="15">
        <v>38</v>
      </c>
      <c r="D69" s="16">
        <v>6</v>
      </c>
      <c r="E69" s="17" t="s">
        <v>229</v>
      </c>
      <c r="F69" s="18"/>
      <c r="G69" s="19"/>
      <c r="H69" s="20"/>
    </row>
    <row r="70" spans="1:8" x14ac:dyDescent="0.25">
      <c r="A70" s="87" t="s">
        <v>276</v>
      </c>
      <c r="B70" s="14" t="s">
        <v>277</v>
      </c>
      <c r="C70" s="15">
        <v>27</v>
      </c>
      <c r="D70" s="16">
        <v>12</v>
      </c>
      <c r="E70" s="17" t="s">
        <v>229</v>
      </c>
      <c r="F70" s="18"/>
      <c r="G70" s="19"/>
      <c r="H70" s="20"/>
    </row>
    <row r="71" spans="1:8" x14ac:dyDescent="0.25">
      <c r="A71" s="87" t="s">
        <v>278</v>
      </c>
      <c r="B71" s="14" t="s">
        <v>279</v>
      </c>
      <c r="C71" s="15">
        <v>26</v>
      </c>
      <c r="D71" s="16">
        <v>13</v>
      </c>
      <c r="E71" s="17" t="s">
        <v>229</v>
      </c>
      <c r="F71" s="18"/>
      <c r="G71" s="19"/>
      <c r="H71" s="20"/>
    </row>
    <row r="72" spans="1:8" x14ac:dyDescent="0.25">
      <c r="A72" s="87" t="s">
        <v>280</v>
      </c>
      <c r="B72" s="14" t="s">
        <v>281</v>
      </c>
      <c r="C72" s="15">
        <v>50</v>
      </c>
      <c r="D72" s="16">
        <v>3</v>
      </c>
      <c r="E72" s="17" t="s">
        <v>229</v>
      </c>
      <c r="F72" s="18"/>
      <c r="G72" s="19"/>
      <c r="H72" s="20"/>
    </row>
    <row r="73" spans="1:8" x14ac:dyDescent="0.25">
      <c r="A73" s="87" t="s">
        <v>282</v>
      </c>
      <c r="B73" s="14" t="s">
        <v>283</v>
      </c>
      <c r="C73" s="15">
        <v>43</v>
      </c>
      <c r="D73" s="16">
        <v>2</v>
      </c>
      <c r="E73" s="17" t="s">
        <v>229</v>
      </c>
      <c r="F73" s="18"/>
      <c r="G73" s="19"/>
      <c r="H73" s="20"/>
    </row>
    <row r="74" spans="1:8" x14ac:dyDescent="0.25">
      <c r="A74" s="87" t="s">
        <v>284</v>
      </c>
      <c r="B74" s="14" t="s">
        <v>285</v>
      </c>
      <c r="C74" s="15">
        <v>31</v>
      </c>
      <c r="D74" s="16">
        <v>1</v>
      </c>
      <c r="E74" s="17" t="s">
        <v>229</v>
      </c>
      <c r="F74" s="18"/>
      <c r="G74" s="19"/>
      <c r="H74" s="20"/>
    </row>
    <row r="75" spans="1:8" x14ac:dyDescent="0.25">
      <c r="A75" s="87" t="s">
        <v>286</v>
      </c>
      <c r="B75" s="14" t="s">
        <v>287</v>
      </c>
      <c r="C75" s="15">
        <v>57</v>
      </c>
      <c r="D75" s="16">
        <v>10</v>
      </c>
      <c r="E75" s="17" t="s">
        <v>229</v>
      </c>
      <c r="F75" s="18"/>
      <c r="G75" s="19"/>
      <c r="H75" s="20"/>
    </row>
    <row r="76" spans="1:8" x14ac:dyDescent="0.25">
      <c r="A76" s="87" t="s">
        <v>288</v>
      </c>
      <c r="B76" s="14" t="s">
        <v>289</v>
      </c>
      <c r="C76" s="15">
        <v>45</v>
      </c>
      <c r="D76" s="16">
        <v>3</v>
      </c>
      <c r="E76" s="17" t="s">
        <v>229</v>
      </c>
      <c r="F76" s="18"/>
      <c r="G76" s="19"/>
      <c r="H76" s="20"/>
    </row>
    <row r="77" spans="1:8" x14ac:dyDescent="0.25">
      <c r="A77" s="87" t="s">
        <v>290</v>
      </c>
      <c r="B77" s="14" t="s">
        <v>291</v>
      </c>
      <c r="C77" s="15">
        <v>43</v>
      </c>
      <c r="D77" s="15">
        <v>3</v>
      </c>
      <c r="E77" s="17" t="s">
        <v>229</v>
      </c>
      <c r="F77" s="18"/>
      <c r="G77" s="19"/>
      <c r="H77" s="20"/>
    </row>
    <row r="78" spans="1:8" x14ac:dyDescent="0.25">
      <c r="A78" s="87" t="s">
        <v>292</v>
      </c>
      <c r="B78" s="14" t="s">
        <v>293</v>
      </c>
      <c r="C78" s="15">
        <v>42</v>
      </c>
      <c r="D78" s="16">
        <v>4</v>
      </c>
      <c r="E78" s="17" t="s">
        <v>229</v>
      </c>
      <c r="F78" s="18"/>
      <c r="G78" s="19"/>
      <c r="H78" s="20"/>
    </row>
    <row r="79" spans="1:8" x14ac:dyDescent="0.25">
      <c r="A79" s="87" t="s">
        <v>123</v>
      </c>
      <c r="B79" s="14" t="s">
        <v>124</v>
      </c>
      <c r="C79" s="15">
        <v>9</v>
      </c>
      <c r="D79" s="16">
        <v>1</v>
      </c>
      <c r="E79" s="17" t="s">
        <v>294</v>
      </c>
      <c r="F79" s="18">
        <v>0.05</v>
      </c>
      <c r="G79" s="19" t="s">
        <v>6</v>
      </c>
      <c r="H79" s="20"/>
    </row>
    <row r="80" spans="1:8" ht="13.8" x14ac:dyDescent="0.3">
      <c r="A80" s="90" t="s">
        <v>295</v>
      </c>
      <c r="B80" s="30" t="s">
        <v>296</v>
      </c>
      <c r="C80" s="15"/>
      <c r="D80" s="16"/>
      <c r="E80" s="17"/>
      <c r="F80" s="18"/>
      <c r="G80" s="19"/>
      <c r="H80" s="20"/>
    </row>
    <row r="81" spans="1:8" ht="13.8" x14ac:dyDescent="0.3">
      <c r="A81" s="90" t="s">
        <v>297</v>
      </c>
      <c r="B81" s="30" t="s">
        <v>298</v>
      </c>
      <c r="C81" s="15"/>
      <c r="D81" s="16">
        <v>385</v>
      </c>
      <c r="E81" s="17"/>
      <c r="F81" s="18"/>
      <c r="G81" s="19"/>
      <c r="H81" s="20"/>
    </row>
    <row r="82" spans="1:8" ht="13.8" x14ac:dyDescent="0.3">
      <c r="A82" s="90" t="s">
        <v>299</v>
      </c>
      <c r="B82" s="30" t="s">
        <v>300</v>
      </c>
      <c r="C82" s="15"/>
      <c r="D82" s="16"/>
      <c r="E82" s="17"/>
      <c r="F82" s="18"/>
      <c r="G82" s="19"/>
      <c r="H82" s="20"/>
    </row>
    <row r="83" spans="1:8" ht="13.8" x14ac:dyDescent="0.3">
      <c r="A83" s="90" t="s">
        <v>301</v>
      </c>
      <c r="B83" s="30" t="s">
        <v>302</v>
      </c>
      <c r="C83" s="15"/>
      <c r="D83" s="16"/>
      <c r="E83" s="17"/>
      <c r="F83" s="18"/>
      <c r="G83" s="19"/>
      <c r="H83" s="20"/>
    </row>
    <row r="84" spans="1:8" ht="13.8" x14ac:dyDescent="0.3">
      <c r="A84" s="90" t="s">
        <v>303</v>
      </c>
      <c r="B84" s="30" t="s">
        <v>304</v>
      </c>
      <c r="C84" s="15"/>
      <c r="D84" s="16"/>
      <c r="E84" s="17"/>
      <c r="F84" s="18"/>
      <c r="G84" s="19"/>
      <c r="H84" s="20"/>
    </row>
    <row r="85" spans="1:8" ht="13.8" x14ac:dyDescent="0.3">
      <c r="A85" s="90" t="s">
        <v>305</v>
      </c>
      <c r="B85" s="30" t="s">
        <v>306</v>
      </c>
      <c r="C85" s="15"/>
      <c r="D85" s="16"/>
      <c r="E85" s="17"/>
      <c r="F85" s="18"/>
      <c r="G85" s="19"/>
      <c r="H85" s="20"/>
    </row>
    <row r="86" spans="1:8" ht="13.8" x14ac:dyDescent="0.3">
      <c r="A86" s="90" t="s">
        <v>307</v>
      </c>
      <c r="B86" s="30" t="s">
        <v>308</v>
      </c>
      <c r="C86" s="15"/>
      <c r="D86" s="16"/>
      <c r="E86" s="17"/>
      <c r="F86" s="18"/>
      <c r="G86" s="19"/>
      <c r="H86" s="20"/>
    </row>
    <row r="87" spans="1:8" ht="13.8" x14ac:dyDescent="0.3">
      <c r="A87" s="90" t="s">
        <v>309</v>
      </c>
      <c r="B87" s="30" t="s">
        <v>310</v>
      </c>
      <c r="C87" s="15"/>
      <c r="D87" s="16"/>
      <c r="E87" s="17"/>
      <c r="F87" s="18"/>
      <c r="G87" s="19"/>
      <c r="H87" s="20"/>
    </row>
    <row r="88" spans="1:8" ht="13.8" x14ac:dyDescent="0.3">
      <c r="A88" s="90" t="s">
        <v>311</v>
      </c>
      <c r="B88" s="30" t="s">
        <v>312</v>
      </c>
      <c r="C88" s="15"/>
      <c r="D88" s="16"/>
      <c r="E88" s="17"/>
      <c r="F88" s="18"/>
      <c r="G88" s="19"/>
      <c r="H88" s="20"/>
    </row>
    <row r="89" spans="1:8" ht="13.8" x14ac:dyDescent="0.3">
      <c r="A89" s="90" t="s">
        <v>313</v>
      </c>
      <c r="B89" s="30" t="s">
        <v>314</v>
      </c>
      <c r="C89" s="15"/>
      <c r="D89" s="16"/>
      <c r="E89" s="17"/>
      <c r="F89" s="18"/>
      <c r="G89" s="19"/>
      <c r="H89" s="20"/>
    </row>
    <row r="90" spans="1:8" ht="13.8" x14ac:dyDescent="0.3">
      <c r="A90" s="90" t="s">
        <v>315</v>
      </c>
      <c r="B90" s="30" t="s">
        <v>316</v>
      </c>
      <c r="C90" s="15"/>
      <c r="D90" s="16"/>
      <c r="E90" s="17"/>
      <c r="F90" s="18"/>
      <c r="G90" s="19"/>
      <c r="H90" s="20"/>
    </row>
    <row r="91" spans="1:8" ht="13.8" x14ac:dyDescent="0.3">
      <c r="A91" s="90" t="s">
        <v>317</v>
      </c>
      <c r="B91" s="30" t="s">
        <v>318</v>
      </c>
      <c r="C91" s="15"/>
      <c r="D91" s="16"/>
      <c r="E91" s="17"/>
      <c r="F91" s="18"/>
      <c r="G91" s="19"/>
      <c r="H91" s="20"/>
    </row>
    <row r="92" spans="1:8" ht="13.8" x14ac:dyDescent="0.3">
      <c r="A92" s="90" t="s">
        <v>319</v>
      </c>
      <c r="B92" s="30" t="s">
        <v>320</v>
      </c>
      <c r="C92" s="15"/>
      <c r="D92" s="16"/>
      <c r="E92" s="17"/>
      <c r="F92" s="18"/>
      <c r="G92" s="19"/>
      <c r="H92" s="20"/>
    </row>
    <row r="93" spans="1:8" ht="13.8" x14ac:dyDescent="0.3">
      <c r="A93" s="90" t="s">
        <v>321</v>
      </c>
      <c r="B93" s="30" t="s">
        <v>322</v>
      </c>
      <c r="C93" s="15"/>
      <c r="D93" s="16"/>
      <c r="E93" s="17"/>
      <c r="F93" s="18"/>
      <c r="G93" s="19"/>
      <c r="H93" s="20"/>
    </row>
    <row r="94" spans="1:8" x14ac:dyDescent="0.25">
      <c r="A94" s="87"/>
      <c r="B94" s="14"/>
      <c r="C94" s="15"/>
      <c r="D94" s="16"/>
      <c r="E94" s="17"/>
      <c r="F94" s="18"/>
      <c r="G94" s="19"/>
      <c r="H94" s="20"/>
    </row>
    <row r="95" spans="1:8" x14ac:dyDescent="0.25">
      <c r="A95" s="87"/>
      <c r="B95" s="14"/>
      <c r="C95" s="15"/>
      <c r="D95" s="16"/>
      <c r="E95" s="17"/>
      <c r="F95" s="18"/>
      <c r="G95" s="19"/>
      <c r="H95" s="20"/>
    </row>
    <row r="96" spans="1:8" x14ac:dyDescent="0.25">
      <c r="A96" s="87"/>
      <c r="B96" s="14"/>
      <c r="C96" s="15"/>
      <c r="D96" s="16"/>
      <c r="E96" s="17"/>
      <c r="F96" s="18"/>
      <c r="G96" s="19"/>
      <c r="H96" s="20"/>
    </row>
    <row r="97" spans="1:8" x14ac:dyDescent="0.25">
      <c r="A97" s="87"/>
      <c r="B97" s="14"/>
      <c r="C97" s="15"/>
      <c r="D97" s="16"/>
      <c r="E97" s="17"/>
      <c r="F97" s="18"/>
      <c r="G97" s="19"/>
      <c r="H97" s="20"/>
    </row>
    <row r="98" spans="1:8" x14ac:dyDescent="0.25">
      <c r="A98" s="87" t="s">
        <v>125</v>
      </c>
      <c r="B98" s="14" t="s">
        <v>126</v>
      </c>
      <c r="C98" s="15">
        <v>2</v>
      </c>
      <c r="D98" s="16">
        <v>1</v>
      </c>
      <c r="E98" s="17" t="s">
        <v>221</v>
      </c>
      <c r="F98" s="18">
        <v>0.1</v>
      </c>
      <c r="G98" s="19"/>
      <c r="H98" s="20"/>
    </row>
    <row r="99" spans="1:8" x14ac:dyDescent="0.25">
      <c r="A99" s="87" t="s">
        <v>127</v>
      </c>
      <c r="B99" s="14" t="s">
        <v>128</v>
      </c>
      <c r="C99" s="15">
        <v>12</v>
      </c>
      <c r="D99" s="16">
        <v>10</v>
      </c>
      <c r="E99" s="17" t="s">
        <v>224</v>
      </c>
      <c r="F99" s="18">
        <v>0.15</v>
      </c>
      <c r="G99" s="19" t="s">
        <v>6</v>
      </c>
      <c r="H99" s="20"/>
    </row>
    <row r="100" spans="1:8" x14ac:dyDescent="0.25">
      <c r="A100" s="87" t="s">
        <v>129</v>
      </c>
      <c r="B100" s="14" t="s">
        <v>130</v>
      </c>
      <c r="C100" s="15">
        <v>31</v>
      </c>
      <c r="D100" s="16">
        <v>28</v>
      </c>
      <c r="E100" s="17" t="s">
        <v>323</v>
      </c>
      <c r="F100" s="18">
        <v>0.15</v>
      </c>
      <c r="G100" s="19" t="s">
        <v>6</v>
      </c>
      <c r="H100" s="20"/>
    </row>
    <row r="101" spans="1:8" x14ac:dyDescent="0.25">
      <c r="A101" s="85" t="s">
        <v>131</v>
      </c>
      <c r="B101" s="23" t="s">
        <v>324</v>
      </c>
      <c r="C101" s="15">
        <v>1</v>
      </c>
      <c r="D101" s="16">
        <v>1</v>
      </c>
      <c r="E101" s="17" t="s">
        <v>197</v>
      </c>
      <c r="F101" s="18">
        <v>0.15</v>
      </c>
      <c r="G101" s="24"/>
      <c r="H101" s="20"/>
    </row>
    <row r="102" spans="1:8" x14ac:dyDescent="0.25">
      <c r="A102" s="87" t="s">
        <v>132</v>
      </c>
      <c r="B102" s="14" t="s">
        <v>133</v>
      </c>
      <c r="C102" s="15">
        <v>4</v>
      </c>
      <c r="D102" s="16">
        <v>3</v>
      </c>
      <c r="E102" s="17" t="s">
        <v>325</v>
      </c>
      <c r="F102" s="18">
        <v>0.15</v>
      </c>
      <c r="G102" s="19"/>
      <c r="H102" s="20"/>
    </row>
    <row r="103" spans="1:8" x14ac:dyDescent="0.25">
      <c r="A103" s="87" t="s">
        <v>134</v>
      </c>
      <c r="B103" s="14" t="s">
        <v>135</v>
      </c>
      <c r="C103" s="15">
        <v>3</v>
      </c>
      <c r="D103" s="15">
        <v>1</v>
      </c>
      <c r="E103" s="17" t="s">
        <v>199</v>
      </c>
      <c r="F103" s="18">
        <v>0.06</v>
      </c>
      <c r="G103" s="19"/>
      <c r="H103" s="20"/>
    </row>
    <row r="104" spans="1:8" x14ac:dyDescent="0.25">
      <c r="A104" s="87" t="s">
        <v>136</v>
      </c>
      <c r="B104" s="14" t="s">
        <v>137</v>
      </c>
      <c r="C104" s="15">
        <v>12</v>
      </c>
      <c r="D104" s="16">
        <v>9</v>
      </c>
      <c r="E104" s="17" t="s">
        <v>325</v>
      </c>
      <c r="F104" s="18">
        <v>0.15</v>
      </c>
      <c r="G104" s="19"/>
      <c r="H104" s="20"/>
    </row>
    <row r="105" spans="1:8" x14ac:dyDescent="0.25">
      <c r="A105" s="88" t="s">
        <v>138</v>
      </c>
      <c r="B105" s="25" t="s">
        <v>139</v>
      </c>
      <c r="C105" s="16">
        <v>3</v>
      </c>
      <c r="D105" s="16">
        <v>1</v>
      </c>
      <c r="E105" s="17" t="s">
        <v>199</v>
      </c>
      <c r="F105" s="18">
        <v>0.06</v>
      </c>
      <c r="G105" s="19"/>
    </row>
    <row r="106" spans="1:8" x14ac:dyDescent="0.25">
      <c r="A106" s="88" t="s">
        <v>140</v>
      </c>
      <c r="B106" s="25" t="s">
        <v>141</v>
      </c>
      <c r="C106" s="16">
        <v>3</v>
      </c>
      <c r="D106" s="16">
        <v>1</v>
      </c>
      <c r="E106" s="17" t="s">
        <v>199</v>
      </c>
      <c r="F106" s="18">
        <v>0.06</v>
      </c>
      <c r="G106" s="19"/>
    </row>
    <row r="107" spans="1:8" x14ac:dyDescent="0.25">
      <c r="A107" s="87" t="s">
        <v>142</v>
      </c>
      <c r="B107" s="14" t="s">
        <v>143</v>
      </c>
      <c r="C107" s="15">
        <v>7</v>
      </c>
      <c r="D107" s="16">
        <v>2</v>
      </c>
      <c r="E107" s="17" t="s">
        <v>326</v>
      </c>
      <c r="F107" s="18">
        <v>0.05</v>
      </c>
      <c r="G107" s="19"/>
      <c r="H107" s="20"/>
    </row>
    <row r="108" spans="1:8" x14ac:dyDescent="0.25">
      <c r="A108" s="87" t="s">
        <v>144</v>
      </c>
      <c r="B108" s="14" t="s">
        <v>145</v>
      </c>
      <c r="C108" s="15">
        <v>1</v>
      </c>
      <c r="D108" s="16">
        <v>1</v>
      </c>
      <c r="E108" s="17" t="s">
        <v>197</v>
      </c>
      <c r="F108" s="18">
        <v>0.15</v>
      </c>
      <c r="G108" s="19"/>
      <c r="H108" s="20"/>
    </row>
    <row r="109" spans="1:8" x14ac:dyDescent="0.25">
      <c r="A109" s="88" t="s">
        <v>146</v>
      </c>
      <c r="B109" s="25" t="s">
        <v>147</v>
      </c>
      <c r="C109" s="16">
        <v>7</v>
      </c>
      <c r="D109" s="16">
        <v>2</v>
      </c>
      <c r="E109" s="17" t="s">
        <v>326</v>
      </c>
      <c r="F109" s="18">
        <v>0.05</v>
      </c>
      <c r="G109" s="19"/>
    </row>
    <row r="110" spans="1:8" x14ac:dyDescent="0.25">
      <c r="A110" s="87" t="s">
        <v>148</v>
      </c>
      <c r="B110" s="14" t="s">
        <v>327</v>
      </c>
      <c r="C110" s="15">
        <v>14</v>
      </c>
      <c r="D110" s="16">
        <v>1</v>
      </c>
      <c r="E110" s="17" t="s">
        <v>328</v>
      </c>
      <c r="F110" s="18">
        <v>0.05</v>
      </c>
      <c r="G110" s="19"/>
      <c r="H110" s="20"/>
    </row>
    <row r="111" spans="1:8" x14ac:dyDescent="0.25">
      <c r="A111" s="87" t="s">
        <v>149</v>
      </c>
      <c r="B111" s="14" t="s">
        <v>150</v>
      </c>
      <c r="C111" s="15">
        <v>3</v>
      </c>
      <c r="D111" s="16">
        <v>1</v>
      </c>
      <c r="E111" s="17" t="s">
        <v>199</v>
      </c>
      <c r="F111" s="18">
        <v>0.06</v>
      </c>
      <c r="G111" s="19"/>
      <c r="H111" s="20"/>
    </row>
    <row r="112" spans="1:8" x14ac:dyDescent="0.25">
      <c r="A112" s="87" t="s">
        <v>151</v>
      </c>
      <c r="B112" s="14" t="s">
        <v>152</v>
      </c>
      <c r="C112" s="15">
        <v>18</v>
      </c>
      <c r="D112" s="16">
        <v>12</v>
      </c>
      <c r="E112" s="17" t="s">
        <v>329</v>
      </c>
      <c r="F112" s="18">
        <v>0.13</v>
      </c>
      <c r="G112" s="19"/>
      <c r="H112" s="20"/>
    </row>
    <row r="113" spans="1:8" x14ac:dyDescent="0.25">
      <c r="A113" s="87" t="s">
        <v>153</v>
      </c>
      <c r="B113" s="14" t="s">
        <v>330</v>
      </c>
      <c r="C113" s="15">
        <v>4</v>
      </c>
      <c r="D113" s="16">
        <v>1</v>
      </c>
      <c r="E113" s="17" t="s">
        <v>204</v>
      </c>
      <c r="F113" s="18">
        <v>0.05</v>
      </c>
      <c r="G113" s="19"/>
      <c r="H113" s="20"/>
    </row>
    <row r="114" spans="1:8" x14ac:dyDescent="0.25">
      <c r="A114" s="87" t="s">
        <v>154</v>
      </c>
      <c r="B114" s="14" t="s">
        <v>155</v>
      </c>
      <c r="C114" s="15">
        <v>3</v>
      </c>
      <c r="D114" s="16">
        <v>1</v>
      </c>
      <c r="E114" s="17" t="s">
        <v>199</v>
      </c>
      <c r="F114" s="18">
        <v>0.06</v>
      </c>
      <c r="G114" s="19"/>
      <c r="H114" s="20"/>
    </row>
    <row r="115" spans="1:8" x14ac:dyDescent="0.25">
      <c r="A115" s="87" t="s">
        <v>156</v>
      </c>
      <c r="B115" s="14" t="s">
        <v>157</v>
      </c>
      <c r="C115" s="15">
        <v>2</v>
      </c>
      <c r="D115" s="16">
        <v>1</v>
      </c>
      <c r="E115" s="17" t="s">
        <v>221</v>
      </c>
      <c r="F115" s="18">
        <v>0.1</v>
      </c>
      <c r="G115" s="19"/>
      <c r="H115" s="20"/>
    </row>
    <row r="116" spans="1:8" x14ac:dyDescent="0.25">
      <c r="A116" s="87" t="s">
        <v>158</v>
      </c>
      <c r="B116" s="14" t="s">
        <v>159</v>
      </c>
      <c r="C116" s="15">
        <v>1</v>
      </c>
      <c r="D116" s="16">
        <v>1</v>
      </c>
      <c r="E116" s="17" t="s">
        <v>197</v>
      </c>
      <c r="F116" s="18">
        <v>0.15</v>
      </c>
      <c r="G116" s="19"/>
      <c r="H116" s="20"/>
    </row>
    <row r="117" spans="1:8" x14ac:dyDescent="0.25">
      <c r="A117" s="87" t="s">
        <v>160</v>
      </c>
      <c r="B117" s="14" t="s">
        <v>161</v>
      </c>
      <c r="C117" s="15">
        <v>4</v>
      </c>
      <c r="D117" s="16">
        <v>3</v>
      </c>
      <c r="E117" s="17" t="s">
        <v>325</v>
      </c>
      <c r="F117" s="18">
        <v>0.15</v>
      </c>
      <c r="G117" s="19"/>
      <c r="H117" s="20"/>
    </row>
    <row r="118" spans="1:8" x14ac:dyDescent="0.25">
      <c r="A118" s="87" t="s">
        <v>162</v>
      </c>
      <c r="B118" s="14" t="s">
        <v>163</v>
      </c>
      <c r="C118" s="15">
        <v>6</v>
      </c>
      <c r="D118" s="16">
        <v>1</v>
      </c>
      <c r="E118" s="17" t="s">
        <v>208</v>
      </c>
      <c r="F118" s="18">
        <v>0.05</v>
      </c>
      <c r="G118" s="19"/>
      <c r="H118" s="20"/>
    </row>
    <row r="119" spans="1:8" x14ac:dyDescent="0.25">
      <c r="A119" s="87" t="s">
        <v>164</v>
      </c>
      <c r="B119" s="14" t="s">
        <v>165</v>
      </c>
      <c r="C119" s="15">
        <v>7</v>
      </c>
      <c r="D119" s="16">
        <v>2</v>
      </c>
      <c r="E119" s="17" t="s">
        <v>326</v>
      </c>
      <c r="F119" s="18">
        <v>0.05</v>
      </c>
      <c r="G119" s="19"/>
      <c r="H119" s="20"/>
    </row>
    <row r="120" spans="1:8" x14ac:dyDescent="0.25">
      <c r="A120" s="87" t="s">
        <v>166</v>
      </c>
      <c r="B120" s="14" t="s">
        <v>167</v>
      </c>
      <c r="C120" s="15">
        <v>8</v>
      </c>
      <c r="D120" s="16">
        <v>5</v>
      </c>
      <c r="E120" s="17" t="s">
        <v>331</v>
      </c>
      <c r="F120" s="18">
        <v>0.12</v>
      </c>
      <c r="G120" s="19"/>
      <c r="H120" s="20"/>
    </row>
    <row r="121" spans="1:8" x14ac:dyDescent="0.25">
      <c r="A121" s="87" t="s">
        <v>168</v>
      </c>
      <c r="B121" s="14" t="s">
        <v>169</v>
      </c>
      <c r="C121" s="15">
        <v>2</v>
      </c>
      <c r="D121" s="16">
        <v>1</v>
      </c>
      <c r="E121" s="17" t="s">
        <v>221</v>
      </c>
      <c r="F121" s="18">
        <v>0.1</v>
      </c>
      <c r="G121" s="19"/>
      <c r="H121" s="20"/>
    </row>
    <row r="122" spans="1:8" x14ac:dyDescent="0.25">
      <c r="A122" s="88" t="s">
        <v>170</v>
      </c>
      <c r="B122" s="25" t="s">
        <v>171</v>
      </c>
      <c r="C122" s="16">
        <v>1</v>
      </c>
      <c r="D122" s="16">
        <v>1</v>
      </c>
      <c r="E122" s="17" t="s">
        <v>197</v>
      </c>
      <c r="F122" s="18">
        <v>0.15</v>
      </c>
      <c r="G122" s="19"/>
    </row>
    <row r="123" spans="1:8" x14ac:dyDescent="0.25">
      <c r="A123" s="88" t="s">
        <v>172</v>
      </c>
      <c r="B123" s="25" t="s">
        <v>173</v>
      </c>
      <c r="C123" s="16">
        <v>3</v>
      </c>
      <c r="D123" s="16">
        <v>1</v>
      </c>
      <c r="E123" s="17" t="s">
        <v>199</v>
      </c>
      <c r="F123" s="18">
        <v>0.06</v>
      </c>
      <c r="G123" s="19"/>
    </row>
    <row r="124" spans="1:8" x14ac:dyDescent="0.25">
      <c r="A124" s="88" t="s">
        <v>174</v>
      </c>
      <c r="B124" s="25" t="s">
        <v>175</v>
      </c>
      <c r="C124" s="16">
        <v>13</v>
      </c>
      <c r="D124" s="16">
        <v>6</v>
      </c>
      <c r="E124" s="17" t="s">
        <v>332</v>
      </c>
      <c r="F124" s="18">
        <v>0.09</v>
      </c>
      <c r="G124" s="19"/>
    </row>
    <row r="125" spans="1:8" x14ac:dyDescent="0.25">
      <c r="A125" s="87" t="s">
        <v>176</v>
      </c>
      <c r="B125" s="14" t="s">
        <v>177</v>
      </c>
      <c r="C125" s="15">
        <v>5</v>
      </c>
      <c r="D125" s="16">
        <v>1</v>
      </c>
      <c r="E125" s="17" t="s">
        <v>223</v>
      </c>
      <c r="F125" s="18">
        <v>0.05</v>
      </c>
      <c r="G125" s="19"/>
      <c r="H125" s="20"/>
    </row>
    <row r="126" spans="1:8" x14ac:dyDescent="0.25">
      <c r="A126" s="87" t="s">
        <v>178</v>
      </c>
      <c r="B126" s="14" t="s">
        <v>179</v>
      </c>
      <c r="C126" s="15">
        <v>3</v>
      </c>
      <c r="D126" s="16">
        <v>1</v>
      </c>
      <c r="E126" s="17" t="s">
        <v>199</v>
      </c>
      <c r="F126" s="18">
        <v>0.06</v>
      </c>
      <c r="G126" s="19"/>
      <c r="H126" s="20"/>
    </row>
    <row r="127" spans="1:8" x14ac:dyDescent="0.25">
      <c r="A127" s="87" t="s">
        <v>180</v>
      </c>
      <c r="B127" s="14" t="s">
        <v>333</v>
      </c>
      <c r="C127" s="15">
        <v>3</v>
      </c>
      <c r="D127" s="16">
        <v>1</v>
      </c>
      <c r="E127" s="17" t="s">
        <v>199</v>
      </c>
      <c r="F127" s="18">
        <v>0.06</v>
      </c>
      <c r="G127" s="19"/>
      <c r="H127" s="20"/>
    </row>
    <row r="128" spans="1:8" x14ac:dyDescent="0.25">
      <c r="A128" s="87" t="s">
        <v>181</v>
      </c>
      <c r="B128" s="14" t="s">
        <v>334</v>
      </c>
      <c r="C128" s="15">
        <v>16</v>
      </c>
      <c r="D128" s="16">
        <v>7</v>
      </c>
      <c r="E128" s="17" t="s">
        <v>335</v>
      </c>
      <c r="F128" s="18">
        <v>0.08</v>
      </c>
      <c r="G128" s="19"/>
      <c r="H128" s="20"/>
    </row>
    <row r="129" spans="1:8" x14ac:dyDescent="0.25">
      <c r="A129" s="87" t="s">
        <v>182</v>
      </c>
      <c r="B129" s="14" t="s">
        <v>183</v>
      </c>
      <c r="C129" s="15">
        <v>38</v>
      </c>
      <c r="D129" s="16">
        <v>14</v>
      </c>
      <c r="E129" s="17" t="s">
        <v>336</v>
      </c>
      <c r="F129" s="18">
        <v>7.0000000000000007E-2</v>
      </c>
      <c r="G129" s="19"/>
      <c r="H129" s="20"/>
    </row>
    <row r="130" spans="1:8" x14ac:dyDescent="0.25">
      <c r="A130" s="87" t="s">
        <v>115</v>
      </c>
      <c r="B130" s="14" t="s">
        <v>337</v>
      </c>
      <c r="C130" s="15">
        <v>294</v>
      </c>
      <c r="D130" s="16">
        <f>SUM(D124:D129)</f>
        <v>30</v>
      </c>
      <c r="E130" s="17" t="s">
        <v>338</v>
      </c>
      <c r="F130" s="18">
        <v>0.05</v>
      </c>
      <c r="G130" s="19"/>
      <c r="H130" s="20"/>
    </row>
    <row r="131" spans="1:8" x14ac:dyDescent="0.25">
      <c r="A131" s="88" t="s">
        <v>119</v>
      </c>
      <c r="B131" s="25" t="s">
        <v>339</v>
      </c>
      <c r="C131" s="16">
        <v>453</v>
      </c>
      <c r="D131" s="16">
        <f>SUM(D119:D130)</f>
        <v>70</v>
      </c>
      <c r="E131" s="17" t="s">
        <v>340</v>
      </c>
      <c r="F131" s="18">
        <v>0.05</v>
      </c>
      <c r="G131" s="19"/>
    </row>
    <row r="132" spans="1:8" x14ac:dyDescent="0.25">
      <c r="A132" s="87" t="s">
        <v>118</v>
      </c>
      <c r="B132" s="14" t="s">
        <v>341</v>
      </c>
      <c r="C132" s="15">
        <v>350</v>
      </c>
      <c r="D132" s="16">
        <f>SUM(D126:D131)</f>
        <v>123</v>
      </c>
      <c r="E132" s="17" t="s">
        <v>342</v>
      </c>
      <c r="F132" s="18">
        <v>0.09</v>
      </c>
      <c r="G132" s="19"/>
      <c r="H132" s="20"/>
    </row>
    <row r="133" spans="1:8" x14ac:dyDescent="0.25">
      <c r="A133" s="87" t="s">
        <v>122</v>
      </c>
      <c r="B133" s="14" t="s">
        <v>343</v>
      </c>
      <c r="C133" s="15">
        <v>311</v>
      </c>
      <c r="D133" s="16">
        <f>SUM(D126:D132)</f>
        <v>246</v>
      </c>
      <c r="E133" s="17" t="s">
        <v>222</v>
      </c>
      <c r="F133" s="18">
        <v>0.05</v>
      </c>
      <c r="G133" s="19"/>
      <c r="H133" s="20"/>
    </row>
    <row r="134" spans="1:8" x14ac:dyDescent="0.25">
      <c r="A134" s="91"/>
      <c r="B134" s="31"/>
      <c r="C134" s="16">
        <f>SUM(C3:C133)-SUM(C57,C64,C77,C103)</f>
        <v>3236</v>
      </c>
      <c r="D134" s="16">
        <f>SUM(D3:D133)-SUM(D57,D64,D77,D103)</f>
        <v>1474</v>
      </c>
    </row>
  </sheetData>
  <autoFilter ref="A2:J134"/>
  <customSheetViews>
    <customSheetView guid="{C0736EDE-B647-460A-AF7D-0FC5B36FDE49}" showGridLines="0" showAutoFilter="1" state="hidden">
      <selection activeCell="I132" sqref="I132"/>
      <pageMargins left="0.75" right="0.75" top="1" bottom="1" header="0.5" footer="0.5"/>
      <pageSetup orientation="landscape" r:id="rId1"/>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2"/>
      <headerFooter alignWithMargins="0"/>
      <autoFilter ref="A2:J134"/>
    </customSheetView>
    <customSheetView guid="{D084C74A-34CE-4171-80D6-1BE5E86C1BB8}" showGridLines="0" showAutoFilter="1" state="hidden">
      <selection activeCell="I132" sqref="I132"/>
      <pageMargins left="0.75" right="0.75" top="1" bottom="1" header="0.5" footer="0.5"/>
      <pageSetup orientation="landscape" r:id="rId3"/>
      <headerFooter alignWithMargins="0"/>
      <autoFilter ref="A2:J134"/>
    </customSheetView>
  </customSheetViews>
  <mergeCells count="1">
    <mergeCell ref="A1:F1"/>
  </mergeCells>
  <pageMargins left="0.75" right="0.75" top="1" bottom="1" header="0.5" footer="0.5"/>
  <pageSetup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2017-06-06T19:14:57Z</cp:lastPrinted>
  <dcterms:created xsi:type="dcterms:W3CDTF">2014-01-09T14:13:35Z</dcterms:created>
  <dcterms:modified xsi:type="dcterms:W3CDTF">2017-06-08T11:19:04Z</dcterms:modified>
</cp:coreProperties>
</file>