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7128" windowHeight="5532" tabRatio="965"/>
  </bookViews>
  <sheets>
    <sheet name="SCEP CoverPage" sheetId="1" r:id="rId1"/>
    <sheet name="Assurances" sheetId="2" r:id="rId2"/>
    <sheet name="School Leadership Team" sheetId="3" r:id="rId3"/>
    <sheet name="School Info Sheet" sheetId="4" r:id="rId4"/>
    <sheet name="Overview" sheetId="5" r:id="rId5"/>
    <sheet name="Re-Identified Focus Schools" sheetId="17" state="hidden" r:id="rId6"/>
    <sheet name="Re-Identified Priority Schools" sheetId="6" state="hidden" r:id="rId7"/>
    <sheet name="New Identified Priority Schools" sheetId="16" state="hidden" r:id="rId8"/>
    <sheet name="PS ELT Plan" sheetId="7" state="hidden" r:id="rId9"/>
    <sheet name="Leading Indicators" sheetId="8" r:id="rId10"/>
    <sheet name="Tenet 2" sheetId="9" r:id="rId11"/>
    <sheet name="Tenet 3" sheetId="10" r:id="rId12"/>
    <sheet name="Tenet 4" sheetId="11" r:id="rId13"/>
    <sheet name="Tenet 5" sheetId="12" r:id="rId14"/>
    <sheet name="Tenet 6" sheetId="13" r:id="rId15"/>
    <sheet name="StatementsofPractice" sheetId="14" state="hidden" r:id="rId16"/>
    <sheet name="SI Set Aside Rates" sheetId="15" state="hidden" r:id="rId17"/>
  </sheets>
  <externalReferences>
    <externalReference r:id="rId18"/>
    <externalReference r:id="rId19"/>
    <externalReference r:id="rId20"/>
    <externalReference r:id="rId21"/>
    <externalReference r:id="rId22"/>
  </externalReferences>
  <definedNames>
    <definedName name="_xlnm._FilterDatabase" localSheetId="16"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6">#REF!</definedName>
    <definedName name="account1213" localSheetId="10">#REF!</definedName>
    <definedName name="account1213" localSheetId="11">#REF!</definedName>
    <definedName name="account1213" localSheetId="12">#REF!</definedName>
    <definedName name="account1213" localSheetId="13">#REF!</definedName>
    <definedName name="account1213" localSheetId="14">#REF!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6">'[3]2013-14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3">#REF!</definedName>
    <definedName name="alloctI1415" localSheetId="14">#REF!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3">#REF!</definedName>
    <definedName name="alloctII1415" localSheetId="14">#REF!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6">#REF!</definedName>
    <definedName name="count" localSheetId="10">#REF!</definedName>
    <definedName name="count" localSheetId="11">#REF!</definedName>
    <definedName name="count" localSheetId="12">#REF!</definedName>
    <definedName name="count" localSheetId="13">#REF!</definedName>
    <definedName name="count" localSheetId="14">#REF!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3">#REF!</definedName>
    <definedName name="npubyn1415" localSheetId="14">#REF!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6">#REF!</definedName>
    <definedName name="NYC" localSheetId="10">#REF!</definedName>
    <definedName name="NYC" localSheetId="11">#REF!</definedName>
    <definedName name="NYC" localSheetId="12">#REF!</definedName>
    <definedName name="NYC" localSheetId="13">#REF!</definedName>
    <definedName name="NYC" localSheetId="14">#REF!</definedName>
    <definedName name="NYC">#REF!</definedName>
    <definedName name="_xlnm.Print_Area" localSheetId="1">Assurances!$B$1:$C$20</definedName>
    <definedName name="_xlnm.Print_Area" localSheetId="9">'Leading Indicators'!$B$1:$G$35</definedName>
    <definedName name="_xlnm.Print_Area" localSheetId="7">'New Identified Priority Schools'!$B$1:$B$11</definedName>
    <definedName name="_xlnm.Print_Area" localSheetId="4">Overview!$B$1:$C$84</definedName>
    <definedName name="_xlnm.Print_Area" localSheetId="8">'PS ELT Plan'!$B$1:$B$48</definedName>
    <definedName name="_xlnm.Print_Area" localSheetId="5">'Re-Identified Focus Schools'!$B$1:$B$15</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Team'!$B$1:$E$36</definedName>
    <definedName name="_xlnm.Print_Area" localSheetId="15">StatementsofPractice!$A$2:$A$34</definedName>
    <definedName name="_xlnm.Print_Area" localSheetId="10">'Tenet 2'!$B$1:$D$24</definedName>
    <definedName name="_xlnm.Print_Area" localSheetId="11">'Tenet 3'!$B$1:$D$24</definedName>
    <definedName name="_xlnm.Print_Area" localSheetId="12">'Tenet 4'!$B$1:$D$24</definedName>
    <definedName name="_xlnm.Print_Area" localSheetId="13">'Tenet 5'!$B$1:$D$24</definedName>
    <definedName name="_xlnm.Print_Area" localSheetId="14">'Tenet 6'!$B$1:$D$22</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6">#REF!</definedName>
    <definedName name="priorityschools" localSheetId="10">#REF!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6">#REF!</definedName>
    <definedName name="reviewer1213" localSheetId="10">#REF!</definedName>
    <definedName name="reviewer1213" localSheetId="11">#REF!</definedName>
    <definedName name="reviewer1213" localSheetId="12">#REF!</definedName>
    <definedName name="reviewer1213" localSheetId="13">#REF!</definedName>
    <definedName name="reviewer1213" localSheetId="14">#REF!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6">#REF!</definedName>
    <definedName name="Selection1" localSheetId="10">#REF!</definedName>
    <definedName name="Selection1" localSheetId="11">#REF!</definedName>
    <definedName name="Selection1" localSheetId="12">#REF!</definedName>
    <definedName name="Selection1" localSheetId="13">#REF!</definedName>
    <definedName name="Selection1" localSheetId="14">#REF!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6">#REF!</definedName>
    <definedName name="Selection2" localSheetId="10">#REF!</definedName>
    <definedName name="Selection2" localSheetId="11">#REF!</definedName>
    <definedName name="Selection2" localSheetId="12">#REF!</definedName>
    <definedName name="Selection2" localSheetId="13">#REF!</definedName>
    <definedName name="Selection2" localSheetId="14">#REF!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6">#REF!</definedName>
    <definedName name="TIII201314" localSheetId="10">#REF!</definedName>
    <definedName name="TIII201314" localSheetId="11">#REF!</definedName>
    <definedName name="TIII201314" localSheetId="12">#REF!</definedName>
    <definedName name="TIII201314" localSheetId="13">#REF!</definedName>
    <definedName name="TIII201314" localSheetId="14">#REF!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6"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Schools'!$B$1:$B$11</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Team'!$B$1:$E$36</definedName>
    <definedName name="Z_44594B27_9C70_41F1_9630_666DBB02377F_.wvu.PrintArea" localSheetId="15" hidden="1">StatementsofPractice!$A$2:$A$34</definedName>
    <definedName name="Z_44594B27_9C70_41F1_9630_666DBB02377F_.wvu.PrintArea" localSheetId="10" hidden="1">'Tenet 2'!$B$1:$D$24</definedName>
    <definedName name="Z_44594B27_9C70_41F1_9630_666DBB02377F_.wvu.PrintArea" localSheetId="11" hidden="1">'Tenet 3'!$B$1:$D$24</definedName>
    <definedName name="Z_44594B27_9C70_41F1_9630_666DBB02377F_.wvu.PrintArea" localSheetId="12" hidden="1">'Tenet 4'!$B$1:$D$24</definedName>
    <definedName name="Z_44594B27_9C70_41F1_9630_666DBB02377F_.wvu.PrintArea" localSheetId="13" hidden="1">'Tenet 5'!$B$1:$D$24</definedName>
    <definedName name="Z_44594B27_9C70_41F1_9630_666DBB02377F_.wvu.PrintArea" localSheetId="14" hidden="1">'Tenet 6'!$B$1:$D$22</definedName>
    <definedName name="Z_44594B27_9C70_41F1_9630_666DBB02377F_.wvu.PrintTitles" localSheetId="3" hidden="1">'School Info Sheet'!$1:$1</definedName>
    <definedName name="Z_44594B27_9C70_41F1_9630_666DBB02377F_.wvu.PrintTitles" localSheetId="2" hidden="1">'School Leadership Team'!$1:$2</definedName>
    <definedName name="Z_C0736EDE_B647_460A_AF7D_0FC5B36FDE49_.wvu.Cols" localSheetId="9" hidden="1">'Leading Indicators'!$H:$L</definedName>
    <definedName name="Z_C0736EDE_B647_460A_AF7D_0FC5B36FDE49_.wvu.FilterData" localSheetId="16" hidden="1">'SI Set Aside Rates'!$A$2:$J$134</definedName>
    <definedName name="Z_C0736EDE_B647_460A_AF7D_0FC5B36FDE49_.wvu.PrintArea" localSheetId="1" hidden="1">Assurances!$B$1:$C$20</definedName>
    <definedName name="Z_C0736EDE_B647_460A_AF7D_0FC5B36FDE49_.wvu.PrintArea" localSheetId="9" hidden="1">'Leading Indicators'!$B$1:$G$35</definedName>
    <definedName name="Z_C0736EDE_B647_460A_AF7D_0FC5B36FDE49_.wvu.PrintArea" localSheetId="7" hidden="1">'New Identified Priority Schools'!$B$1:$B$11</definedName>
    <definedName name="Z_C0736EDE_B647_460A_AF7D_0FC5B36FDE49_.wvu.PrintArea" localSheetId="4" hidden="1">Overview!$B$1:$C$84</definedName>
    <definedName name="Z_C0736EDE_B647_460A_AF7D_0FC5B36FDE49_.wvu.PrintArea" localSheetId="8" hidden="1">'PS ELT Plan'!$B$1:$B$48</definedName>
    <definedName name="Z_C0736EDE_B647_460A_AF7D_0FC5B36FDE49_.wvu.PrintArea" localSheetId="5" hidden="1">'Re-Identified Focus Schools'!$B$1:$B$15</definedName>
    <definedName name="Z_C0736EDE_B647_460A_AF7D_0FC5B36FDE49_.wvu.PrintArea" localSheetId="6"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Team'!$B$1:$E$36</definedName>
    <definedName name="Z_C0736EDE_B647_460A_AF7D_0FC5B36FDE49_.wvu.PrintArea" localSheetId="15" hidden="1">StatementsofPractice!$A$2:$A$34</definedName>
    <definedName name="Z_C0736EDE_B647_460A_AF7D_0FC5B36FDE49_.wvu.PrintArea" localSheetId="10" hidden="1">'Tenet 2'!$B$1:$D$24</definedName>
    <definedName name="Z_C0736EDE_B647_460A_AF7D_0FC5B36FDE49_.wvu.PrintArea" localSheetId="11" hidden="1">'Tenet 3'!$B$1:$D$24</definedName>
    <definedName name="Z_C0736EDE_B647_460A_AF7D_0FC5B36FDE49_.wvu.PrintArea" localSheetId="12" hidden="1">'Tenet 4'!$B$1:$D$24</definedName>
    <definedName name="Z_C0736EDE_B647_460A_AF7D_0FC5B36FDE49_.wvu.PrintArea" localSheetId="13" hidden="1">'Tenet 5'!$B$1:$D$24</definedName>
    <definedName name="Z_C0736EDE_B647_460A_AF7D_0FC5B36FDE49_.wvu.PrintArea" localSheetId="14" hidden="1">'Tenet 6'!$B$1:$D$22</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6"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Team'!$B$1:$E$36</definedName>
    <definedName name="Z_D084C74A_34CE_4171_80D6_1BE5E86C1BB8_.wvu.PrintArea" localSheetId="15" hidden="1">StatementsofPractice!$A$2:$A$34</definedName>
    <definedName name="Z_D084C74A_34CE_4171_80D6_1BE5E86C1BB8_.wvu.PrintArea" localSheetId="10" hidden="1">'Tenet 2'!$B$1:$D$24</definedName>
    <definedName name="Z_D084C74A_34CE_4171_80D6_1BE5E86C1BB8_.wvu.PrintArea" localSheetId="11" hidden="1">'Tenet 3'!$B$1:$D$24</definedName>
    <definedName name="Z_D084C74A_34CE_4171_80D6_1BE5E86C1BB8_.wvu.PrintArea" localSheetId="12" hidden="1">'Tenet 4'!$B$1:$D$24</definedName>
    <definedName name="Z_D084C74A_34CE_4171_80D6_1BE5E86C1BB8_.wvu.PrintArea" localSheetId="13" hidden="1">'Tenet 5'!$B$1:$D$24</definedName>
    <definedName name="Z_D084C74A_34CE_4171_80D6_1BE5E86C1BB8_.wvu.PrintArea" localSheetId="14" hidden="1">'Tenet 6'!$B$1:$D$22</definedName>
    <definedName name="Z_D084C74A_34CE_4171_80D6_1BE5E86C1BB8_.wvu.PrintTitles" localSheetId="3" hidden="1">'School Info Sheet'!$1:$1</definedName>
    <definedName name="Z_D084C74A_34CE_4171_80D6_1BE5E86C1BB8_.wvu.PrintTitles" localSheetId="2" hidden="1">'School Leadership Team'!$1:$2</definedName>
    <definedName name="Z_F5F3C714_98D8_4A17_AAC7_A3492D9D3AE9_.wvu.Cols" localSheetId="9" hidden="1">'Leading Indicators'!$H:$L</definedName>
    <definedName name="Z_F5F3C714_98D8_4A17_AAC7_A3492D9D3AE9_.wvu.FilterData" localSheetId="16" hidden="1">'SI Set Aside Rates'!$A$2:$J$134</definedName>
    <definedName name="Z_F5F3C714_98D8_4A17_AAC7_A3492D9D3AE9_.wvu.PrintArea" localSheetId="1" hidden="1">Assurances!$B$1:$C$20</definedName>
    <definedName name="Z_F5F3C714_98D8_4A17_AAC7_A3492D9D3AE9_.wvu.PrintArea" localSheetId="9" hidden="1">'Leading Indicators'!$B$1:$G$35</definedName>
    <definedName name="Z_F5F3C714_98D8_4A17_AAC7_A3492D9D3AE9_.wvu.PrintArea" localSheetId="7" hidden="1">'New Identified Priority Schools'!$B$1:$B$11</definedName>
    <definedName name="Z_F5F3C714_98D8_4A17_AAC7_A3492D9D3AE9_.wvu.PrintArea" localSheetId="4" hidden="1">Overview!$B$1:$C$84</definedName>
    <definedName name="Z_F5F3C714_98D8_4A17_AAC7_A3492D9D3AE9_.wvu.PrintArea" localSheetId="8" hidden="1">'PS ELT Plan'!$B$1:$B$48</definedName>
    <definedName name="Z_F5F3C714_98D8_4A17_AAC7_A3492D9D3AE9_.wvu.PrintArea" localSheetId="5" hidden="1">'Re-Identified Focus Schools'!$B$1:$B$15</definedName>
    <definedName name="Z_F5F3C714_98D8_4A17_AAC7_A3492D9D3AE9_.wvu.PrintArea" localSheetId="6" hidden="1">'Re-Identified Priority Schools'!$B$1:$B$44</definedName>
    <definedName name="Z_F5F3C714_98D8_4A17_AAC7_A3492D9D3AE9_.wvu.PrintArea" localSheetId="0" hidden="1">'SCEP CoverPage'!$B$1:$E$21</definedName>
    <definedName name="Z_F5F3C714_98D8_4A17_AAC7_A3492D9D3AE9_.wvu.PrintArea" localSheetId="3" hidden="1">'School Info Sheet'!$B$1:$M$44</definedName>
    <definedName name="Z_F5F3C714_98D8_4A17_AAC7_A3492D9D3AE9_.wvu.PrintArea" localSheetId="2" hidden="1">'School Leadership Team'!$B$1:$E$36</definedName>
    <definedName name="Z_F5F3C714_98D8_4A17_AAC7_A3492D9D3AE9_.wvu.PrintArea" localSheetId="15" hidden="1">StatementsofPractice!$A$2:$A$34</definedName>
    <definedName name="Z_F5F3C714_98D8_4A17_AAC7_A3492D9D3AE9_.wvu.PrintArea" localSheetId="10" hidden="1">'Tenet 2'!$B$1:$D$24</definedName>
    <definedName name="Z_F5F3C714_98D8_4A17_AAC7_A3492D9D3AE9_.wvu.PrintArea" localSheetId="11" hidden="1">'Tenet 3'!$B$1:$D$24</definedName>
    <definedName name="Z_F5F3C714_98D8_4A17_AAC7_A3492D9D3AE9_.wvu.PrintArea" localSheetId="12" hidden="1">'Tenet 4'!$B$1:$D$24</definedName>
    <definedName name="Z_F5F3C714_98D8_4A17_AAC7_A3492D9D3AE9_.wvu.PrintArea" localSheetId="13" hidden="1">'Tenet 5'!$B$1:$D$24</definedName>
    <definedName name="Z_F5F3C714_98D8_4A17_AAC7_A3492D9D3AE9_.wvu.PrintArea" localSheetId="14" hidden="1">'Tenet 6'!$B$1:$D$22</definedName>
    <definedName name="Z_F5F3C714_98D8_4A17_AAC7_A3492D9D3AE9_.wvu.PrintTitles" localSheetId="3" hidden="1">'School Info Sheet'!$1:$1</definedName>
    <definedName name="Z_F5F3C714_98D8_4A17_AAC7_A3492D9D3AE9_.wvu.PrintTitles" localSheetId="2" hidden="1">'School Leadership Team'!$1:$2</definedName>
  </definedNames>
  <calcPr calcId="152511" calcOnSave="0" concurrentCalc="0"/>
  <customWorkbookViews>
    <customWorkbookView name="Windows User - Personal View" guid="{C0736EDE-B647-460A-AF7D-0FC5B36FDE49}" mergeInterval="0" personalView="1" maximized="1" xWindow="-13" yWindow="-13" windowWidth="2762" windowHeight="1770" tabRatio="965" activeSheetId="10"/>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382" windowHeight="754" tabRatio="965" activeSheetId="1"/>
    <customWorkbookView name="Carmona, Claudia - Personal View" guid="{F5F3C714-98D8-4A17-AAC7-A3492D9D3AE9}" mergeInterval="0" personalView="1" xWindow="-11" yWindow="-11" windowWidth="1924" windowHeight="1046" tabRatio="965" activeSheetId="10"/>
  </customWorkbookViews>
</workbook>
</file>

<file path=xl/calcChain.xml><?xml version="1.0" encoding="utf-8"?>
<calcChain xmlns="http://schemas.openxmlformats.org/spreadsheetml/2006/main">
  <c r="E3" i="9" l="1"/>
  <c r="E3" i="11"/>
  <c r="E3" i="12"/>
  <c r="E3" i="13"/>
  <c r="E3" i="10"/>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D10" i="13"/>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D10" i="12"/>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D10" i="11"/>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D10" i="10"/>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D10" i="9"/>
  <c r="C134" i="15"/>
  <c r="D130" i="15"/>
  <c r="D131" i="15"/>
  <c r="D132" i="15"/>
  <c r="D133" i="15"/>
  <c r="D134" i="15"/>
</calcChain>
</file>

<file path=xl/sharedStrings.xml><?xml version="1.0" encoding="utf-8"?>
<sst xmlns="http://schemas.openxmlformats.org/spreadsheetml/2006/main" count="916" uniqueCount="702">
  <si>
    <t>LEA Name:</t>
  </si>
  <si>
    <t>MVCSD</t>
  </si>
  <si>
    <t xml:space="preserve">ENTER DATA INTO ALL YELLOW CELLS. </t>
  </si>
  <si>
    <t>LEA BEDS Code:</t>
  </si>
  <si>
    <t>66090001009</t>
  </si>
  <si>
    <t>School Name:</t>
  </si>
  <si>
    <t xml:space="preserve">Pennington </t>
  </si>
  <si>
    <t>2017-2018 School Comprehensive Education Plan (SCEP)</t>
  </si>
  <si>
    <t>Contact Name</t>
  </si>
  <si>
    <t>Danielle Davis-Marrow</t>
  </si>
  <si>
    <t>Title</t>
  </si>
  <si>
    <t>Principal</t>
  </si>
  <si>
    <t>Phone</t>
  </si>
  <si>
    <t>(914) 665-5105</t>
  </si>
  <si>
    <t>Email</t>
  </si>
  <si>
    <t>ddavis1@mtvernoncsd.org</t>
  </si>
  <si>
    <t>Website for Published Plan</t>
  </si>
  <si>
    <t>www.mtvernoncsd.org</t>
  </si>
  <si>
    <t>APPROVAL OF THIS PLAN BY THE SUPERINTENDENT AND BOARD OF EDUCATION (IN NEW YORK CITY, THE CHANCELLOR OR THE CHANCELLOR’S DESIGNEE) IS MANDATORY.</t>
  </si>
  <si>
    <t>Implementation is required no later than the first day of regular student attendance.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</si>
  <si>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</si>
  <si>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t>THE SIGNATURES BELOW CONFIRM APPROVAL.</t>
  </si>
  <si>
    <t>Position</t>
  </si>
  <si>
    <t>Signature</t>
  </si>
  <si>
    <t>Print Name</t>
  </si>
  <si>
    <t>Date</t>
  </si>
  <si>
    <t>Superintendent</t>
  </si>
  <si>
    <t>President, B.O.E. / Chancellor or Chancellor's Designee</t>
  </si>
  <si>
    <t>Statement of Assurances</t>
  </si>
  <si>
    <t>By signing this document, the Local Education Agency certifies that:</t>
  </si>
  <si>
    <t>y</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</si>
  <si>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</si>
  <si>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</si>
  <si>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</si>
  <si>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</si>
  <si>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</si>
  <si>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</si>
  <si>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School Leadership Team</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</si>
  <si>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</si>
  <si>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</si>
  <si>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Meeting Date(s)</t>
  </si>
  <si>
    <t>Locations(s)</t>
  </si>
  <si>
    <t>Location(s)</t>
  </si>
  <si>
    <t>Room 110A</t>
  </si>
  <si>
    <t>Name</t>
  </si>
  <si>
    <t>Title / Organization</t>
  </si>
  <si>
    <t>Michelle Atterberry</t>
  </si>
  <si>
    <t>4th Grade Teacher</t>
  </si>
  <si>
    <t>Claudia Carmona</t>
  </si>
  <si>
    <t>5th Grade Teacher</t>
  </si>
  <si>
    <t>Casandre Laurent</t>
  </si>
  <si>
    <t xml:space="preserve">Parent Representative / SWD </t>
  </si>
  <si>
    <t>Kaitlyn Hanson</t>
  </si>
  <si>
    <t>Reading Teacher 7-8</t>
  </si>
  <si>
    <t>Laurie Tucci</t>
  </si>
  <si>
    <t>Reading Teacher 3-6</t>
  </si>
  <si>
    <t>School Information Sheet</t>
  </si>
  <si>
    <t>School Information Sheet (As of 5/31/17)</t>
  </si>
  <si>
    <t>Grade Configuration</t>
  </si>
  <si>
    <t>K-8</t>
  </si>
  <si>
    <t>Total Student Enrollment</t>
  </si>
  <si>
    <t>% Title I Population</t>
  </si>
  <si>
    <t>48.7% (171)</t>
  </si>
  <si>
    <t>% Attendance Rate</t>
  </si>
  <si>
    <t>% of Students Eligible for Free Lunch</t>
  </si>
  <si>
    <t>41.2% (145)</t>
  </si>
  <si>
    <t>% of Students Eligible for Reduced-Price  Lunch</t>
  </si>
  <si>
    <t>7.40% (26)</t>
  </si>
  <si>
    <t>% of Limited English Proficient Students</t>
  </si>
  <si>
    <t>4.55% (16)</t>
  </si>
  <si>
    <t>% of Students with Disabilities</t>
  </si>
  <si>
    <t>5.4% (19)</t>
  </si>
  <si>
    <t>Racial/Ethnic Origin of School Student Population (as of 5/31/17)</t>
  </si>
  <si>
    <t>% American Indian or Alaska Native</t>
  </si>
  <si>
    <t>0.28% (1)</t>
  </si>
  <si>
    <t>% Black or African American</t>
  </si>
  <si>
    <t>67.52% (237)</t>
  </si>
  <si>
    <t>% Hispanic or Latino</t>
  </si>
  <si>
    <t>21.70% (76)</t>
  </si>
  <si>
    <t>% Asian, Native Hawaiian / Other Pacific Islander</t>
  </si>
  <si>
    <t>4.27% (15)</t>
  </si>
  <si>
    <t>% White</t>
  </si>
  <si>
    <t>30.20% (106)</t>
  </si>
  <si>
    <t>% Multi-Racial</t>
  </si>
  <si>
    <t>0.00% (0)</t>
  </si>
  <si>
    <t>School Personnel</t>
  </si>
  <si>
    <t>Years Principal Assigned to School</t>
  </si>
  <si>
    <t># of Assistant Principals</t>
  </si>
  <si>
    <t># of Deans</t>
  </si>
  <si>
    <t># of Counselors / Social Workers</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</si>
  <si>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</si>
  <si>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of Teachers Teaching Out of Certification Area</t>
  </si>
  <si>
    <t>% Teaching with Fewer than 3 Years of Experience</t>
  </si>
  <si>
    <t>Average # of Teacher Absences</t>
  </si>
  <si>
    <t>Overall State Accountability Status</t>
  </si>
  <si>
    <t>Priority School</t>
  </si>
  <si>
    <t>Focus School Identified by a Focus District</t>
  </si>
  <si>
    <t>X</t>
  </si>
  <si>
    <t xml:space="preserve">SIG 1003(a) Recipient </t>
  </si>
  <si>
    <t>SIG 1003(g) Recipient</t>
  </si>
  <si>
    <t>Identification for ELA?</t>
  </si>
  <si>
    <t>Identification for Math?</t>
  </si>
  <si>
    <t>Identification for Science?</t>
  </si>
  <si>
    <t>Identification for High School Graduation Rate?</t>
  </si>
  <si>
    <t>NA</t>
  </si>
  <si>
    <t>ELA Performance at Level 3 and Level 4</t>
  </si>
  <si>
    <t>35.81% (82)</t>
  </si>
  <si>
    <t>Math Performance at Level 3 and Level 4</t>
  </si>
  <si>
    <t>21.84% (45)</t>
  </si>
  <si>
    <t>Science Performance at Level 3 and Level 4</t>
  </si>
  <si>
    <t>97.00% (35)</t>
  </si>
  <si>
    <t>Four-Year Graduation Rate                   (HS Only)</t>
  </si>
  <si>
    <t>% of 1st Year Students Who Earned 10+ Credits (HS Only)</t>
  </si>
  <si>
    <t>% of 2nd Year Students Who Earned 10+ Credits (HS Only)</t>
  </si>
  <si>
    <t>% of 3rd Year Students Who Earned 10+ Credits (HS Only)</t>
  </si>
  <si>
    <t>Six-Year Graduation Rate                   (HS Only)</t>
  </si>
  <si>
    <t>Persistently Failing School (per Education Law 211-f)</t>
  </si>
  <si>
    <t>Failing School (per Education Law 211-f)</t>
  </si>
  <si>
    <t>Did Not Meet Adequate Yearly Progress (AYP) in ELA</t>
  </si>
  <si>
    <t>American Indian or Alaska Native</t>
  </si>
  <si>
    <t>X (Participation Rate)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</si>
  <si>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</si>
  <si>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</si>
  <si>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</si>
  <si>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</si>
  <si>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</si>
  <si>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</si>
  <si>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</si>
  <si>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</si>
  <si>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</si>
  <si>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X (Participation Rate &amp; PI)</t>
  </si>
  <si>
    <t>Did Not Meet Adequate Yearly Progress (AYP) in Science</t>
  </si>
  <si>
    <t>Did Not Meet Adequate Yearly Progress (AYP) for Effective Annual Measurable Objective</t>
  </si>
  <si>
    <t>SCEP Plan Overview</t>
  </si>
  <si>
    <t>REVIEWER FEEDBACK</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</si>
  <si>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</si>
  <si>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</si>
  <si>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1. Rate the degree to which the School achieved the goals identified in the previous year's School Comprehensive Education Plan (Mark with an "X").</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</si>
  <si>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</si>
  <si>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</si>
  <si>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</si>
  <si>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</si>
  <si>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2. Rate the degree to which the School successfully implemented the activities identified in the previous year's SCEP (Mark with an "X").</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</si>
  <si>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</si>
  <si>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</si>
  <si>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</si>
  <si>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</si>
  <si>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3. Rate the degree to which the activities identified in the previous year's SCEP impacted academic achievement targets for identified subgroups (Mark with an "X").</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</si>
  <si>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</si>
  <si>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</si>
  <si>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</si>
  <si>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</si>
  <si>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4. Rate the degree to which the activities identified in the previous year's SCEP increased Parent Engagement (Mark with an "X").</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</si>
  <si>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</si>
  <si>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</si>
  <si>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</si>
  <si>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</si>
  <si>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5. Rate the degree to which the activities identified in the previous year's SCEP received the funding necessary to achieve the corresponding goals (Mark with an "X").</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</si>
  <si>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</si>
  <si>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</si>
  <si>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</si>
  <si>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</si>
  <si>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6. Identify in which Tenet the school made the most growth during the previous year (Mark with an "X").</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</si>
  <si>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</si>
  <si>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</si>
  <si>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</si>
  <si>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</si>
  <si>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</si>
  <si>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</si>
  <si>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r>
      <t xml:space="preserve">In reflecting on the </t>
    </r>
    <r>
      <rPr>
        <b/>
        <u/>
        <sz val="11"/>
        <color rgb="FFFF0000"/>
        <rFont val="Calibri"/>
        <family val="2"/>
        <scheme val="minor"/>
      </rPr>
      <t>PREVIOUS YEAR'S</t>
    </r>
    <r>
      <rPr>
        <b/>
        <sz val="11"/>
        <rFont val="Calibri"/>
        <family val="2"/>
        <scheme val="minor"/>
      </rPr>
      <t xml:space="preserve"> PLAN:</t>
    </r>
  </si>
  <si>
    <t xml:space="preserve">• Describe the most significant positive impact(s) that resulted from the previous year’s plan (may include such examples as specific changes in adult behavior and/or measurable changes in student outcomes). </t>
  </si>
  <si>
    <t>The most significant positive impact that resulted from the previous year's plan is data driven instruction to meet the needs of all learners.</t>
  </si>
  <si>
    <t>• Describe all mid-course corrections to the previous year’s plan in response to data review and needed adjustment.  Include details of current impact and expectations for sustainability moving forward.</t>
  </si>
  <si>
    <t>There has been an adjustment to the expectations of the current Professional Development Plan.  Professional Development is conducted as a year long series which includes three day sessions for each teacher.</t>
  </si>
  <si>
    <r>
      <t xml:space="preserve">In developing the </t>
    </r>
    <r>
      <rPr>
        <b/>
        <u/>
        <sz val="11"/>
        <color indexed="10"/>
        <rFont val="Calibri"/>
        <family val="2"/>
      </rPr>
      <t>CURRENT YEAR'S</t>
    </r>
    <r>
      <rPr>
        <b/>
        <sz val="11"/>
        <color indexed="8"/>
        <rFont val="Calibri"/>
        <family val="2"/>
      </rPr>
      <t xml:space="preserve"> plan:</t>
    </r>
  </si>
  <si>
    <t xml:space="preserve">• List the highlights of the initiatives described in the current SCEP. </t>
  </si>
  <si>
    <t>In the current plan, the student academic target will focus on writing, math fluency, technology, and small group instruction to meet the needs of diverse learners.</t>
  </si>
  <si>
    <t>• List the identified needs in the school that will be targeted for improvement in this plan.</t>
  </si>
  <si>
    <t>Based on the DTSDE review, Pennington faculty needs to work on differentiation, checking for understanding, and assessment.</t>
  </si>
  <si>
    <t>• State the mission or guiding principles of the school and describe the relationship between the mission or guiding principles and the identified needs of the school.</t>
  </si>
  <si>
    <t xml:space="preserve"> To balance a rigorous comprehensive curriculum with healthy social and emotional development. We effectively address the needs of all learners by differentiating and providing small group instruction.</t>
  </si>
  <si>
    <t xml:space="preserve"> </t>
  </si>
  <si>
    <t>• List the student academic achievement targets for the identified subgroups in the current plan.</t>
  </si>
  <si>
    <t>In the current plan, the student academic target will continue to focus on building Tier lll vocabulary, writing, math fluency, and problem solving. Intervention will take place during RTI in small group instruction. Identified struggling students will also be given an opportunity to participate in extended day learning to meet the needs of all learners.  Students will demonstrate growth on i-ready, DIBLES, State, and common assessments.</t>
  </si>
  <si>
    <t>• Describe how school structures will drive strategic implementation of the mission/guiding principles.</t>
  </si>
  <si>
    <t>The Master Schedule for 2017-2018 has accomodated times for grades to meet vertically and horizontally.  Specialists will provide support in the classrooms to reduce the need for pull-out services.  District coaches will provide instruction on stratrategies to support teaching and learning. Classroom teachers will implement small group instruction tailored to the individual needs of students.</t>
  </si>
  <si>
    <t>• List anticipated barriers that may impact the ability to accomplish the mission or guiding principles and how those barriers will be addressed.</t>
  </si>
  <si>
    <t>Anticipated barriers include home environment, lack of parental support for a small percentage of students, and lack of resources. These barriers will be addressed by providing parent worshops during the Principal's Coffee Hour and Parent Involvement Day to educate parents, and reqestings additional resources to meet the needs of our IEP students, and students of various abilities.</t>
  </si>
  <si>
    <t xml:space="preserve">• Describe the professional development opportunities that will be provided to teachers and school leaders and the rationale for each opportunity. </t>
  </si>
  <si>
    <t>The year long professional development series will continue for the 2017-2018 school year. The professional development format will narrow down course options that will support the teacher's needs. Administrators will conduct conversations with teachers to help select appropriate professional development for each teacher.</t>
  </si>
  <si>
    <t>• List all methods of dialogue that school leaders will implement to strengthen relationships with school staff and the community.</t>
  </si>
  <si>
    <t>The school leader will implement methods of communication such as utilizing the school website, email, Black Board Connect, staff meetings, PTA meetings, and Principal's Coffee Hour to strengthen staff and community relatioships.</t>
  </si>
  <si>
    <t>• List all the ways in which the current plan will be made widely available to the public.</t>
  </si>
  <si>
    <t>The current plan will be posted on the district website, school website, and discussed at the annual meet &amp; greet / Title 1 presentation.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</si>
  <si>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</si>
  <si>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The transition plans to assist preschool children from early childhood programs to the elementary school program include the following.  Kindergarten orientation, kindergarten Ice Cream Social, kindergarten touring days, the Big Day program to slowly introduce kindergaten readiness skills, and parent meetings to ease the transition from the preschool program to the elementary program.</t>
  </si>
  <si>
    <t>Re-Identified Focus Schools</t>
  </si>
  <si>
    <t>(Applicable to schools that were identified as Focus during the 2012-2016 identification period)</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</si>
  <si>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</si>
  <si>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t xml:space="preserve">More information about the Turnaround Principles can be found at: https://www.ed.gov/sites/default/files/esea-flexibility-acc.doc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</si>
  <si>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</si>
  <si>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</si>
  <si>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 xml:space="preserve">3.  How will the school continue to monitor and make adjustments to implementation? </t>
  </si>
  <si>
    <t xml:space="preserve">Priority Schools: Whole School Reform Model </t>
  </si>
  <si>
    <t>(Applicable to schools that were identified as Priority during the 2012-2016 identification period)</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</si>
  <si>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</si>
  <si>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http://www.p12.nysed.gov/accountability/forms.html</t>
  </si>
  <si>
    <t>1.  New School Design and Educational Plan</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</si>
  <si>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</si>
  <si>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</si>
  <si>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</si>
  <si>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</si>
  <si>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</si>
  <si>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</si>
  <si>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 Organizational Plan</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</si>
  <si>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</si>
  <si>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</si>
  <si>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</si>
  <si>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(Applicable to schools that were newly identified as Priority in February 2016)</t>
  </si>
  <si>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</si>
  <si>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1. Identify the whole school reform model the school will implement no later than the 2018-19 school year.</t>
  </si>
  <si>
    <t>2.  Describe how the school selected the model identified. Identify any relevant data sources and analysis of those sources.</t>
  </si>
  <si>
    <t>3. Detail a schedule of events for the 17-18 school year that will result in a fully developed plan for implementation of the selected model.</t>
  </si>
  <si>
    <t>4.  Describe the leading indicators that will be used to track progress against the schedule of events. Identify persons responsible for progress monitoring.</t>
  </si>
  <si>
    <t>Priority Schools: Expanded Learning Time Plan</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</si>
  <si>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</si>
  <si>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</si>
  <si>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</si>
  <si>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</si>
  <si>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D. Describe the focused priorities, expressed as clearly articulated and measurable goals, that will guide the implementation and evaluation of all program partnerships and activities.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</si>
  <si>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</si>
  <si>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F. Describe how the school will provide a consistently high-quality and rigorous core academic program, delivered by  NYS certified teachers and qualified community educators (e.g., tutors, teaching artists, etc.), that directly aligns with Common Core Learning Standards.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</si>
  <si>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</si>
  <si>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</si>
  <si>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</si>
  <si>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</si>
  <si>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</si>
  <si>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</si>
  <si>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</si>
  <si>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</si>
  <si>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</si>
  <si>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</si>
  <si>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</si>
  <si>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</si>
  <si>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</si>
  <si>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</si>
  <si>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</si>
  <si>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</si>
  <si>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</si>
  <si>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</si>
  <si>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</si>
  <si>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</si>
  <si>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</si>
  <si>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</si>
  <si>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</si>
  <si>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</si>
  <si>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</si>
  <si>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</si>
  <si>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</si>
  <si>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</si>
  <si>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Tenet 2: School Leader Practices and Decisions</t>
  </si>
  <si>
    <t>Tenet 2 - School Leader Practices and Decisions</t>
  </si>
  <si>
    <t>Visionary leaders create a school community and culture that lead to success, well-being and high academic outcomes for all students via systems of continuous and sustainable school improvement.</t>
  </si>
  <si>
    <t>B1. Most Recent DTSDE Review Date:</t>
  </si>
  <si>
    <t>April 19th -21st</t>
  </si>
  <si>
    <t>B2. DTSDE Review Type:</t>
  </si>
  <si>
    <t>State Visit</t>
  </si>
  <si>
    <t>REVIEWER FEEDBACK ON NEEDS ASSESSMENT</t>
  </si>
  <si>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</si>
  <si>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t xml:space="preserve">By October 2017, during focused walkthroughs, the school leaders should collect and  analyze data to determine how effectively teachers check for understanding, differentiate instruction, and provide assessment / closure for a lesson. </t>
  </si>
  <si>
    <t>REVIEWER FEEDBACK ON SMART GOAL/LEADING INDICATORS</t>
  </si>
  <si>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</si>
  <si>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t>By November 2017, school leaders will identify and record how successful individual teachers are at implementing the instructional expectations, identify in which classes best practices can be shared, identify which teachers need additional support;and using the evidence collected, determine how effectively the school's system to improve instructional practices is impacting on student achievement.</t>
  </si>
  <si>
    <r>
      <t>D2. Leading Indicator(s):</t>
    </r>
    <r>
      <rPr>
        <b/>
        <sz val="11"/>
        <color theme="1"/>
        <rFont val="Calibri"/>
        <family val="2"/>
        <scheme val="minor"/>
      </rPr>
      <t xml:space="preserve"> Identify the specific indicators that will be used to monitor progress toward the goal.</t>
    </r>
  </si>
  <si>
    <r>
      <rPr>
        <b/>
        <u/>
        <sz val="11"/>
        <color indexed="8"/>
        <rFont val="Calibri"/>
        <family val="2"/>
        <scheme val="minor"/>
      </rPr>
      <t>E1. Start Date:</t>
    </r>
    <r>
      <rPr>
        <b/>
        <sz val="11"/>
        <color indexed="8"/>
        <rFont val="Calibri"/>
        <family val="2"/>
        <scheme val="minor"/>
      </rPr>
      <t xml:space="preserve"> Identify the projected start date for each activity.</t>
    </r>
  </si>
  <si>
    <r>
      <t>E2. End Date:</t>
    </r>
    <r>
      <rPr>
        <b/>
        <sz val="11"/>
        <color indexed="8"/>
        <rFont val="Calibri"/>
        <family val="2"/>
        <scheme val="minor"/>
      </rPr>
      <t xml:space="preserve"> Identify the projected end date for each activity.</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</si>
  <si>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</si>
  <si>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REVIEWER FEEDBACK ON ACTIVITIES</t>
  </si>
  <si>
    <t>School leaders will monitor the work of the PLCs</t>
  </si>
  <si>
    <t>Teachers should plan instruction that checks for understanding</t>
  </si>
  <si>
    <t>Teachers should plan a closure assessment activity that links with learning targets</t>
  </si>
  <si>
    <t xml:space="preserve">School leaders, PBIS coaches and the student support staff should implement weekly lessons to support the teaching of student social and emotional needs with an initial focus on anti-bullying </t>
  </si>
  <si>
    <t>June 22,2018</t>
  </si>
  <si>
    <t xml:space="preserve">Building administration will conduct focused walkthroughs, the school leaders should collect and analyze data </t>
  </si>
  <si>
    <t>Tenet 3: Curriculum Development and Support</t>
  </si>
  <si>
    <t>Tenet 3 - Curriculum Development and Support</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</si>
  <si>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</si>
  <si>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April 19th-April 21st </t>
  </si>
  <si>
    <t>State Led</t>
  </si>
  <si>
    <t>Based on the State Led Review, there is a need for rigorous differentiated lessons in which all students' needs are met, especially those needing enrichment.  All lessons should consist of all components of an effective lesson plan.  All lesson plans must also include Checking for Understanding and Closure/Assessment.  Lessons will reflect academic areas of needs  based from data.  Formal data will be collected and anaylized along with both Qualitative: conferring notes, checklists, teacher reflection/observation, and student self-assessment rubrics; and Quantitative: exit tickets, common assessments, unit tests &amp; quizzes.</t>
  </si>
  <si>
    <t>During the 2017-18 school year, teachers and leaders will utilize the Danielson Framework to generate rigorous lesson which are differentiated for all learners, especially those who need to be challenged.  Plans will available for random review to ensure consistency and cohesiveness of planning during formal and informal classroom observations, as well as during instructional learning walks.  100% of teachers will use formative and summative assement data to drive instruction and to increase proficiency levels by 5-15% on NYS ELA and Math Assessments or targeted student growth scores. </t>
  </si>
  <si>
    <t>All grade level teachers will meet for weekly PLCs to analyze the student performance data they collect for reading and math and identify the skills that need to be re-taught.</t>
  </si>
  <si>
    <t>All teachers will receive support weekly from the data consultant in order to plan grade level activities that accurately match student achievement levels particularly for those students who are above grade level.</t>
  </si>
  <si>
    <t>Ongoing professional development time will be dedicated to teachers via Professional Learning Communities and District PDs for the purpose of data analysis, differentiation, checking for understanding, and closure.</t>
  </si>
  <si>
    <t>School leaders will review lesson plans on a weekly basis and provide teachers with written actionable feedback in the areas of differentiation, closure, assessment, and checking for understanding.</t>
  </si>
  <si>
    <t>Daily RTI blocks will be in all class schedules to allow for differentiated activities to meet the needs of all students.  During these blocks, students will either receive remediation or enrichment activities.</t>
  </si>
  <si>
    <t>Bi-monthly learning walks will be conducted throughout the school year.  A data tool has been created to provide teachers and staff with valuable feedback in order to address deficiencies as well as exemplary teaching noted from these walks.  Observations will also be shared during monthly faculty meetings.</t>
  </si>
  <si>
    <t xml:space="preserve">Intervisitations between grades and classes will occur monthly in order to provide teachers with best practices and exemplary teaching practices.  </t>
  </si>
  <si>
    <t>Teachers will be expected to give students constructive feedback on what they did well and next steps for mastery.</t>
  </si>
  <si>
    <t>100% of teachers will administer the required common formative, benchmark, and diagnostic assessments as outlined on the District's assessment calendar.</t>
  </si>
  <si>
    <t xml:space="preserve">Teachers and students will develop SMART Goals in Reading, Writing, and Math at least 3 times a year to address students' strengths and weaknesses.  </t>
  </si>
  <si>
    <t>Tenet 4: Teacher Practices and Decisions</t>
  </si>
  <si>
    <t>Tenet 4 - Teacher Practices and Decisions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</si>
  <si>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</si>
  <si>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April 19-21, 2017</t>
  </si>
  <si>
    <t>Our State Led Review indicated that teachers should increase higher order thinking prompts, activities and questioning as well as differentiate tasks to meet the needs of the diverse learning styles in the classroom, in particular students above grade level as well as ENLs and SWDs. Teachers need to reduce the frequency of teacher led instruction and increase opportunities for students to engage in the application of their learning to real world situations providing hands-on open ended activities. Teachers need to provide opportunities for differentiated tasks, reading material and extensions of learning. Teachers need to reflect on student work as well as data to drive instruction by utilizing grade level and vertical PLC meetings.</t>
  </si>
  <si>
    <t>100% of teachers will be provided with job embedded professional development on using data to inform instruction, improving student engagment, implementing higher order questioning and incorporating project based learning activities which can be evidenced through a 10% increase in several timely academic assessments. Some formal summative assessments utilized are I-Ready, DiBels, District Interim Assessments, and State Exams. Teachers will also gauge learning by incorporating formative assessments at the close of every lesson.</t>
  </si>
  <si>
    <t>Teachers will plan instruction that includes grade level activities that accurately match student achievement levels, particularly those students who are above grade level.</t>
  </si>
  <si>
    <t>Teachers will plan instruction that includes regular checks for student understanding to ensure student mastery of learning.</t>
  </si>
  <si>
    <t>Teachers will plan instruction that includes a closure assessment activity that links with the learning target and assesses how well students have learned the lesson content.</t>
  </si>
  <si>
    <t>Teachers will continue to use formative and summative assessments to drive instruction for future lessons as well as small group instruction including RTI.</t>
  </si>
  <si>
    <t>Teachers will collaborate during PLC periods to evaluate student work, review data, adapt curriculum, differentiate tasks and incorporate project based learning activities addressing individual learning needs and styles.</t>
  </si>
  <si>
    <t>Teachers will establish and review student goals as well as promote student engagement in the learning process.</t>
  </si>
  <si>
    <t>School Leaders will provide additional professional development on differentiation of tasks, the use of data to drive lessons, various types of formative assessments and higher order questioning to extend learning.</t>
  </si>
  <si>
    <t>Tenet 5: Student Social and Emotional Developmental Health</t>
  </si>
  <si>
    <t>Tenet 5 - Student Social and Emotional Developmental Health</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</si>
  <si>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</si>
  <si>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April 19th-21st</t>
  </si>
  <si>
    <t>School will articiculate and promote a vision for social and emotional developmental health connected to learning experiences and results in building a safer and healthier environmnet for families, teachers and students.</t>
  </si>
  <si>
    <t>During the 2017-2018 school year, the school leaders, teachers, and support staff will address the results of parent surveys, PBIS bi-weekly lessons, Superintendent Advisory Committee and Positive Behavioral Interventions Support (PBIS) to support the teaching of anti-bullying, student social and emotional well-being and monitor the consistency of the teaching of this initiative at all grade levels which will be conducted by the staff.</t>
  </si>
  <si>
    <t>Implement lesson plans to support the teaching of the social and emotinal needs with the initial focus on anti-bullying.</t>
  </si>
  <si>
    <t>Sep 2017</t>
  </si>
  <si>
    <t>Parent Involvement Day will be held to bring our district’s parents into the classrooms and having them engaged with their children creating an educational opportunity for all involved.</t>
  </si>
  <si>
    <t>Students will participate in The Girls Embracing Maturity (GEM) program, which provides particiants with a myriad of meaningful activities that empower young girls and promote academic excellence and social behavior.</t>
  </si>
  <si>
    <t>Superintendent Advisory meetings will be held to voice the concerns of the middle school children. </t>
  </si>
  <si>
    <t>Students will recite the Anti-Bullying Oath and School Creed daily on the public address system which expresses a positive message about respecting others and rejecting bullying and teasing.</t>
  </si>
  <si>
    <t xml:space="preserve">Surveys will be given to both students and staff to determine feeling of safety and being part of a caring environment. </t>
  </si>
  <si>
    <t>PBIS along with Class Dojo is used to celebrate, recognize, and promote positive behavior.</t>
  </si>
  <si>
    <t>College Spirit Day is celebrated by staff and students.</t>
  </si>
  <si>
    <t>Grades 6-8 will individually visit a college for a tour. </t>
  </si>
  <si>
    <t>Unity Day- a Motivational Speaker will visit the school to speak to the middle school children.</t>
  </si>
  <si>
    <t>Pharoahs Boys Group- A club for the middle school males to encourage, empower and uplift.</t>
  </si>
  <si>
    <t>Robotics Club- A STEM program for the middle school.</t>
  </si>
  <si>
    <t>8th Grade end of the year trip</t>
  </si>
  <si>
    <t>African American Museum for African American History Month</t>
  </si>
  <si>
    <t>STEM conference</t>
  </si>
  <si>
    <t>Principal Coffee Hour- The administrator presents several topics including, data, twenty first century learning styles, etc. with parents</t>
  </si>
  <si>
    <t>Chorus and Band annual trip to Broadway in New York City.</t>
  </si>
  <si>
    <t>Movie night for the grades K-5.</t>
  </si>
  <si>
    <t>Jump Rope for Heart grades K-5.</t>
  </si>
  <si>
    <t>Hoops for Heart grades 6-8.</t>
  </si>
  <si>
    <t>End of the year Talent Show for grades K-8.</t>
  </si>
  <si>
    <t>APEX Fitness Challenge- Athletic  Fundraiser that the entire school particapes in.</t>
  </si>
  <si>
    <t>Reading Assembly for the end of the year Summer Challenge</t>
  </si>
  <si>
    <t>Tenet 6: Family and Community Engagement</t>
  </si>
  <si>
    <t>Tenet 6 - Family and Community Engagement</t>
  </si>
  <si>
    <t>The school creates a culture of partnership where families, community members and school staff work together to share in the responsibility for student academic progress and social-emotional growth and well-being.</t>
  </si>
  <si>
    <t> In the 2017 - 2018 school leaders and members of the parent teacher association should  ensure that all parents are given the opportunity to complete a survey to identify the best times for them to participate and collaborate in school events.  The School Leadership Team will analyze the information and use it to plan and organize future school events.   The School Leadership Team will involve parents in the assessment process via the communication of assessments results that makes references to student performance on individual standards and learning targets.</t>
  </si>
  <si>
    <t>School personnel will provide opportunities for parent invovlement so that 100% of the school community will cultivate trusting and respectful relationships with diverse families and community stakeholders.</t>
  </si>
  <si>
    <t>Parent Involvement Day-Parents will participate in workshop and presentations. PTA/ Staff plan together the assembly, food and schedule for classroom visits. </t>
  </si>
  <si>
    <t xml:space="preserve">School Based Leadership Team - A committee comprised of parents and teachers meet monthly to discuss the school's program which align to the schools goals, NYS standards, and meet the needs of diverse learners. </t>
  </si>
  <si>
    <t xml:space="preserve">Communication - Teachers will continue to communicate with parents and stakeholders by using various means such as phone, email, Class Dojo and parent conferences.   </t>
  </si>
  <si>
    <t>Principal Coffee Hour- Various topics concerning the needs of the students and building.</t>
  </si>
  <si>
    <t>Pennington Schoool Parent Survey</t>
  </si>
  <si>
    <t>Meet &amp; Greet</t>
  </si>
  <si>
    <t>The students and parents will be invited to participate in scheduled family events (Open House, Kindergarten Orientation,Author's visits, Jump rope for Heart, Family Dance Night,  Common Core Nights, etc.) to foster a sense of community and provide information on instructional practices as evidenced through flyers.</t>
  </si>
  <si>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</si>
  <si>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</si>
  <si>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</si>
  <si>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</si>
  <si>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</si>
  <si>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</si>
  <si>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</si>
  <si>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</si>
  <si>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</si>
  <si>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</si>
  <si>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</si>
  <si>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</si>
  <si>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</si>
  <si>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</si>
  <si>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</si>
  <si>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</si>
  <si>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</si>
  <si>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</si>
  <si>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</si>
  <si>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</si>
  <si>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</si>
  <si>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</si>
  <si>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</si>
  <si>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</si>
  <si>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</si>
  <si>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</si>
  <si>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</si>
  <si>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</si>
  <si>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</si>
  <si>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</si>
  <si>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</si>
  <si>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</si>
  <si>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</si>
  <si>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</si>
  <si>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</si>
  <si>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</si>
  <si>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</si>
  <si>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</si>
  <si>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</si>
  <si>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</si>
  <si>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</si>
  <si>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</si>
  <si>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</si>
  <si>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</si>
  <si>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</si>
  <si>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</si>
  <si>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</si>
  <si>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</si>
  <si>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</si>
  <si>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</si>
  <si>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</si>
  <si>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</si>
  <si>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</si>
  <si>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</si>
  <si>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</si>
  <si>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</si>
  <si>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</si>
  <si>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</si>
  <si>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</si>
  <si>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</si>
  <si>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</si>
  <si>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</si>
  <si>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</si>
  <si>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</si>
  <si>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</si>
  <si>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</si>
  <si>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</si>
  <si>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</si>
  <si>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</si>
  <si>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</si>
  <si>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</si>
  <si>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</si>
  <si>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</si>
  <si>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</si>
  <si>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</si>
  <si>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</si>
  <si>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</si>
  <si>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</si>
  <si>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</si>
  <si>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</si>
  <si>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</si>
  <si>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</si>
  <si>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</si>
  <si>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</si>
  <si>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</si>
  <si>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</si>
  <si>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</si>
  <si>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</si>
  <si>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</si>
  <si>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</si>
  <si>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</si>
  <si>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</si>
  <si>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</si>
  <si>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</si>
  <si>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</si>
  <si>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</si>
  <si>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</si>
  <si>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</si>
  <si>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</si>
  <si>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</si>
  <si>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</si>
  <si>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</si>
  <si>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</si>
  <si>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</si>
  <si>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</si>
  <si>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</si>
  <si>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</si>
  <si>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</si>
  <si>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</si>
  <si>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</si>
  <si>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</si>
  <si>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</si>
  <si>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</si>
  <si>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</si>
  <si>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</si>
  <si>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</si>
  <si>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</si>
  <si>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</si>
  <si>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</si>
  <si>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</si>
  <si>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</si>
  <si>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</si>
  <si>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</si>
  <si>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</si>
  <si>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</si>
  <si>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</si>
  <si>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</si>
  <si>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</si>
  <si>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</si>
  <si>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</si>
  <si>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</si>
  <si>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</si>
  <si>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</si>
  <si>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</si>
  <si>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</si>
  <si>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</si>
  <si>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</si>
  <si>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</si>
  <si>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</si>
  <si>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</si>
  <si>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</si>
  <si>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</si>
  <si>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</si>
  <si>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</si>
  <si>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</si>
  <si>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</si>
  <si>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</si>
  <si>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</si>
  <si>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</si>
  <si>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</si>
  <si>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</si>
  <si>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</si>
  <si>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</si>
  <si>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</si>
  <si>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</si>
  <si>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</si>
  <si>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</si>
  <si>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</si>
  <si>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</si>
  <si>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</si>
  <si>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</si>
  <si>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</si>
  <si>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</si>
  <si>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</si>
  <si>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</si>
  <si>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</si>
  <si>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</si>
  <si>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</si>
  <si>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</si>
  <si>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</si>
  <si>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</si>
  <si>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</si>
  <si>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</si>
  <si>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</si>
  <si>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</si>
  <si>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</si>
  <si>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</si>
  <si>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</si>
  <si>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</si>
  <si>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</si>
  <si>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</si>
  <si>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</si>
  <si>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</si>
  <si>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</si>
  <si>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</si>
  <si>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</si>
  <si>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</si>
  <si>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</si>
  <si>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</si>
  <si>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</si>
  <si>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</si>
  <si>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</si>
  <si>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</si>
  <si>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</si>
  <si>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</si>
  <si>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</si>
  <si>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</si>
  <si>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</si>
  <si>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</si>
  <si>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</si>
  <si>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</si>
  <si>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</si>
  <si>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</si>
  <si>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</si>
  <si>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</si>
  <si>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</si>
  <si>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</si>
  <si>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</si>
  <si>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</si>
  <si>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</si>
  <si>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</si>
  <si>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</si>
  <si>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</si>
  <si>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</si>
  <si>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</si>
  <si>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</si>
  <si>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</si>
  <si>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</si>
  <si>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</si>
  <si>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</si>
  <si>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</si>
  <si>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</si>
  <si>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</si>
  <si>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</si>
  <si>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</si>
  <si>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</si>
  <si>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</si>
  <si>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</si>
  <si>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</si>
  <si>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</si>
  <si>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</si>
  <si>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</si>
  <si>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</si>
  <si>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</si>
  <si>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</si>
  <si>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</si>
  <si>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</si>
  <si>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</si>
  <si>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</si>
  <si>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</si>
  <si>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</si>
  <si>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</si>
  <si>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</si>
  <si>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</si>
  <si>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</si>
  <si>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</si>
  <si>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</si>
  <si>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</si>
  <si>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</si>
  <si>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</si>
  <si>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</si>
  <si>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</si>
  <si>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</si>
  <si>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</si>
  <si>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</si>
  <si>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</si>
  <si>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</si>
  <si>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</si>
  <si>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</si>
  <si>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</si>
  <si>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</si>
  <si>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</si>
  <si>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</si>
  <si>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</si>
  <si>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</si>
  <si>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</si>
  <si>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</si>
  <si>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</si>
  <si>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</si>
  <si>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</si>
  <si>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</si>
  <si>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</si>
  <si>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</si>
  <si>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</si>
  <si>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</si>
  <si>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</si>
  <si>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</si>
  <si>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</si>
  <si>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</si>
  <si>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</si>
  <si>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</si>
  <si>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</si>
  <si>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</si>
  <si>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</si>
  <si>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</si>
  <si>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</si>
  <si>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</si>
  <si>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</si>
  <si>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</si>
  <si>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</si>
  <si>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</si>
  <si>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</si>
  <si>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</si>
  <si>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</si>
  <si>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</si>
  <si>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</si>
  <si>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</si>
  <si>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</si>
  <si>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</si>
  <si>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</si>
  <si>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</si>
  <si>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</si>
  <si>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</si>
  <si>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</si>
  <si>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</si>
  <si>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</si>
  <si>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</si>
  <si>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</si>
  <si>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</si>
  <si>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</si>
  <si>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</si>
  <si>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</si>
  <si>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</si>
  <si>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</si>
  <si>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</si>
  <si>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</si>
  <si>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</si>
  <si>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</si>
  <si>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</si>
  <si>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</si>
  <si>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</si>
  <si>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</si>
  <si>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</si>
  <si>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</si>
  <si>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</si>
  <si>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</si>
  <si>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</si>
  <si>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</si>
  <si>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</si>
  <si>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</si>
  <si>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</si>
  <si>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</si>
  <si>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</si>
  <si>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</si>
  <si>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</si>
  <si>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</si>
  <si>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</si>
  <si>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</si>
  <si>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</si>
  <si>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</si>
  <si>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</si>
  <si>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</si>
  <si>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</si>
  <si>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</si>
  <si>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Kenneth R. Hamilton, Ed.D.</t>
  </si>
  <si>
    <t>Lesly Zamor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</si>
</sst>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2"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14">
    <border>
      <left/>
      <right/>
      <top/>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5"/>
      </left>
      <right/>
      <top style="thin">
        <color indexed="8"/>
      </top>
      <bottom/>
      <diagonal/>
    </border>
    <border>
      <left style="thin">
        <color indexed="8"/>
      </left>
      <right/>
      <top style="thin">
        <color indexed="8"/>
      </top>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56">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0" xfId="2" applyFill="1" applyBorder="1" applyAlignment="1">
      <alignment horizontal="center" wrapText="1"/>
    </xf>
    <xf numFmtId="0" fontId="1" fillId="0" borderId="0" xfId="2" applyAlignment="1">
      <alignment wrapText="1"/>
    </xf>
    <xf numFmtId="0" fontId="1" fillId="0" borderId="1" xfId="2" applyBorder="1" applyAlignment="1">
      <alignment horizontal="center"/>
    </xf>
    <xf numFmtId="164" fontId="1" fillId="0" borderId="0" xfId="2" applyNumberFormat="1" applyBorder="1" applyAlignment="1">
      <alignment horizontal="center"/>
    </xf>
    <xf numFmtId="0" fontId="1" fillId="0" borderId="2" xfId="2" applyFill="1" applyBorder="1"/>
    <xf numFmtId="1" fontId="1" fillId="0" borderId="1" xfId="2" applyNumberFormat="1" applyBorder="1" applyAlignment="1">
      <alignment horizontal="center"/>
    </xf>
    <xf numFmtId="164" fontId="1" fillId="0" borderId="1" xfId="2" applyNumberFormat="1" applyBorder="1" applyAlignment="1">
      <alignment horizontal="center"/>
    </xf>
    <xf numFmtId="2" fontId="1" fillId="0" borderId="0" xfId="2" applyNumberFormat="1"/>
    <xf numFmtId="0" fontId="1" fillId="0" borderId="0" xfId="2" applyFill="1"/>
    <xf numFmtId="0" fontId="1" fillId="0" borderId="0" xfId="2" applyAlignment="1">
      <alignment horizontal="center"/>
    </xf>
    <xf numFmtId="0" fontId="0" fillId="0" borderId="0" xfId="0" applyAlignment="1">
      <alignment wrapText="1"/>
    </xf>
    <xf numFmtId="0" fontId="11" fillId="0" borderId="3" xfId="0" applyFont="1" applyFill="1" applyBorder="1" applyAlignment="1">
      <alignment horizontal="left" vertical="top" wrapText="1"/>
    </xf>
    <xf numFmtId="0" fontId="13" fillId="2" borderId="3" xfId="0" applyFont="1" applyFill="1" applyBorder="1" applyAlignment="1">
      <alignment horizontal="left" vertical="top"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0" fillId="0" borderId="0" xfId="0" applyFont="1" applyFill="1" applyAlignment="1">
      <alignment horizontal="left" vertical="top" wrapText="1"/>
    </xf>
    <xf numFmtId="0" fontId="11" fillId="0" borderId="5"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5" xfId="0" applyFont="1" applyFill="1" applyBorder="1" applyAlignment="1">
      <alignment horizontal="left" vertical="top" wrapText="1"/>
    </xf>
    <xf numFmtId="0" fontId="11" fillId="0" borderId="6" xfId="0" applyFont="1" applyBorder="1" applyAlignment="1">
      <alignment horizontal="left" vertical="top" wrapText="1"/>
    </xf>
    <xf numFmtId="0" fontId="11" fillId="0" borderId="5" xfId="0" applyFont="1" applyBorder="1" applyAlignment="1">
      <alignment horizontal="left" wrapText="1"/>
    </xf>
    <xf numFmtId="0" fontId="22" fillId="0" borderId="0" xfId="0" applyFont="1" applyAlignment="1">
      <alignment horizontal="center" wrapText="1"/>
    </xf>
    <xf numFmtId="0" fontId="1" fillId="0" borderId="0" xfId="2" applyAlignment="1">
      <alignment horizontal="left"/>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0" fillId="0" borderId="0" xfId="0" applyFill="1"/>
    <xf numFmtId="0" fontId="0" fillId="0" borderId="0" xfId="0" applyFont="1" applyAlignment="1">
      <alignment wrapText="1"/>
    </xf>
    <xf numFmtId="0" fontId="25" fillId="0" borderId="0" xfId="0" applyFont="1" applyAlignment="1">
      <alignment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17" fillId="0" borderId="0" xfId="0" applyFont="1" applyAlignment="1">
      <alignment horizontal="left"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top" wrapText="1"/>
    </xf>
    <xf numFmtId="0" fontId="11" fillId="0" borderId="0" xfId="0" applyFont="1" applyAlignment="1">
      <alignment vertical="top" wrapText="1"/>
    </xf>
    <xf numFmtId="0" fontId="24" fillId="0" borderId="6"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33" fillId="0" borderId="0" xfId="0" applyFont="1"/>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5" xfId="0" applyFont="1" applyFill="1" applyBorder="1" applyAlignment="1">
      <alignment horizontal="left" vertic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1" fillId="0" borderId="0" xfId="0" applyFont="1" applyAlignment="1"/>
    <xf numFmtId="0" fontId="0"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41" fillId="0" borderId="0" xfId="0" applyFont="1"/>
    <xf numFmtId="0" fontId="25" fillId="0" borderId="0" xfId="0" applyFont="1" applyAlignment="1">
      <alignment wrapText="1"/>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49" fontId="0" fillId="0" borderId="0"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49" fontId="30" fillId="0" borderId="3" xfId="0" applyNumberFormat="1" applyFont="1" applyBorder="1" applyAlignment="1">
      <alignment horizontal="center" vertical="center" wrapText="1"/>
    </xf>
    <xf numFmtId="0" fontId="25" fillId="2" borderId="0" xfId="0" applyFont="1" applyFill="1" applyAlignment="1">
      <alignment wrapText="1"/>
    </xf>
    <xf numFmtId="0" fontId="0" fillId="0" borderId="0" xfId="0" applyAlignment="1">
      <alignment wrapText="1"/>
    </xf>
    <xf numFmtId="0" fontId="25" fillId="0" borderId="0" xfId="0" applyFont="1" applyAlignment="1">
      <alignment wrapText="1"/>
    </xf>
    <xf numFmtId="0" fontId="17" fillId="0" borderId="0" xfId="0" applyFont="1" applyAlignment="1">
      <alignment vertical="center" wrapText="1"/>
    </xf>
    <xf numFmtId="0" fontId="0" fillId="0" borderId="5" xfId="0" applyFont="1" applyFill="1" applyBorder="1" applyAlignment="1">
      <alignment horizontal="left" vertical="center" wrapText="1"/>
    </xf>
    <xf numFmtId="0" fontId="17" fillId="0" borderId="0" xfId="0" applyFont="1" applyFill="1" applyAlignment="1">
      <alignmen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5" xfId="0" applyFill="1" applyBorder="1" applyAlignment="1">
      <alignment horizontal="left" vertical="center" wrapText="1"/>
    </xf>
    <xf numFmtId="0" fontId="0" fillId="0" borderId="0" xfId="0" applyFill="1" applyBorder="1" applyAlignment="1">
      <alignment vertical="center" wrapText="1"/>
    </xf>
    <xf numFmtId="0" fontId="0" fillId="0" borderId="0" xfId="0" applyFont="1" applyFill="1" applyBorder="1" applyAlignment="1">
      <alignment horizontal="left" vertical="center" wrapText="1"/>
    </xf>
    <xf numFmtId="0" fontId="0" fillId="0" borderId="9" xfId="0" applyFont="1" applyBorder="1" applyAlignment="1">
      <alignment horizontal="left" vertical="top" wrapText="1"/>
    </xf>
    <xf numFmtId="0" fontId="0" fillId="0" borderId="9" xfId="0" applyBorder="1" applyAlignment="1">
      <alignment horizontal="center" vertical="center" wrapText="1"/>
    </xf>
    <xf numFmtId="0" fontId="0" fillId="3" borderId="8" xfId="0" applyFont="1" applyFill="1" applyBorder="1" applyAlignment="1">
      <alignment horizontal="left" vertical="top" wrapText="1"/>
    </xf>
    <xf numFmtId="0" fontId="1" fillId="0" borderId="10" xfId="2" applyBorder="1" applyAlignment="1">
      <alignment horizontal="center" wrapText="1"/>
    </xf>
    <xf numFmtId="2" fontId="1" fillId="0" borderId="10" xfId="2" applyNumberFormat="1" applyFill="1" applyBorder="1" applyAlignment="1">
      <alignment horizontal="center" wrapText="1"/>
    </xf>
    <xf numFmtId="0" fontId="1" fillId="0" borderId="10" xfId="2" applyFill="1" applyBorder="1" applyAlignment="1">
      <alignment horizontal="center" wrapText="1"/>
    </xf>
    <xf numFmtId="0" fontId="3" fillId="0" borderId="10" xfId="2" applyFont="1" applyBorder="1" applyAlignment="1">
      <alignment horizontal="center" wrapText="1"/>
    </xf>
    <xf numFmtId="0" fontId="1" fillId="0" borderId="10" xfId="2" applyBorder="1" applyAlignment="1">
      <alignment horizontal="center"/>
    </xf>
    <xf numFmtId="1" fontId="1" fillId="0" borderId="10" xfId="2" applyNumberFormat="1" applyBorder="1" applyAlignment="1">
      <alignment horizontal="center"/>
    </xf>
    <xf numFmtId="2" fontId="1" fillId="0" borderId="10" xfId="2" applyNumberFormat="1" applyBorder="1" applyAlignment="1">
      <alignment horizontal="center"/>
    </xf>
    <xf numFmtId="164" fontId="1" fillId="0" borderId="10" xfId="2" applyNumberFormat="1" applyBorder="1" applyAlignment="1">
      <alignment horizontal="center"/>
    </xf>
    <xf numFmtId="0" fontId="3" fillId="0" borderId="10" xfId="2" applyFont="1" applyBorder="1" applyAlignment="1">
      <alignment horizontal="center"/>
    </xf>
    <xf numFmtId="9" fontId="3" fillId="0" borderId="10" xfId="2" applyNumberFormat="1" applyFont="1" applyBorder="1" applyAlignment="1">
      <alignment horizontal="center"/>
    </xf>
    <xf numFmtId="0" fontId="1" fillId="0" borderId="10" xfId="2" applyBorder="1"/>
    <xf numFmtId="49" fontId="1" fillId="0" borderId="11" xfId="2" applyNumberFormat="1" applyBorder="1" applyAlignment="1">
      <alignment horizontal="left"/>
    </xf>
    <xf numFmtId="0" fontId="1" fillId="0" borderId="10" xfId="2" applyFill="1" applyBorder="1"/>
    <xf numFmtId="49" fontId="7" fillId="0" borderId="10" xfId="7" applyNumberFormat="1" applyFont="1" applyFill="1" applyBorder="1" applyAlignment="1">
      <alignment horizontal="left"/>
    </xf>
    <xf numFmtId="49" fontId="7" fillId="6" borderId="10" xfId="7" applyNumberFormat="1" applyFont="1" applyFill="1" applyBorder="1"/>
    <xf numFmtId="0" fontId="1" fillId="0" borderId="12" xfId="2" applyBorder="1" applyAlignment="1">
      <alignment horizontal="left"/>
    </xf>
    <xf numFmtId="0" fontId="1" fillId="0" borderId="12" xfId="2" applyFill="1" applyBorder="1"/>
    <xf numFmtId="0" fontId="16" fillId="0" borderId="10" xfId="0" applyFont="1" applyBorder="1" applyAlignment="1">
      <alignment wrapText="1"/>
    </xf>
    <xf numFmtId="49" fontId="17" fillId="4" borderId="10" xfId="0" applyNumberFormat="1" applyFont="1" applyFill="1" applyBorder="1" applyAlignment="1">
      <alignment wrapText="1"/>
    </xf>
    <xf numFmtId="49" fontId="17" fillId="4" borderId="10" xfId="0" applyNumberFormat="1" applyFont="1" applyFill="1" applyBorder="1" applyAlignment="1">
      <alignment horizontal="left" wrapText="1"/>
    </xf>
    <xf numFmtId="0" fontId="16" fillId="7" borderId="10" xfId="0" applyFont="1" applyFill="1" applyBorder="1" applyAlignment="1">
      <alignment wrapText="1"/>
    </xf>
    <xf numFmtId="0" fontId="17" fillId="4" borderId="10" xfId="0" applyFont="1" applyFill="1" applyBorder="1" applyAlignment="1">
      <alignment horizontal="left" vertical="top" wrapText="1"/>
    </xf>
    <xf numFmtId="0" fontId="16" fillId="8" borderId="10" xfId="0" applyFont="1" applyFill="1" applyBorder="1" applyAlignment="1">
      <alignment horizontal="center" wrapText="1"/>
    </xf>
    <xf numFmtId="0" fontId="17" fillId="0" borderId="10" xfId="0" applyFont="1" applyBorder="1" applyAlignment="1">
      <alignment wrapText="1"/>
    </xf>
    <xf numFmtId="0" fontId="17" fillId="4" borderId="10" xfId="0" applyFont="1" applyFill="1" applyBorder="1" applyAlignment="1">
      <alignment wrapText="1"/>
    </xf>
    <xf numFmtId="0" fontId="0" fillId="4" borderId="10" xfId="0" applyFont="1" applyFill="1" applyBorder="1" applyAlignment="1">
      <alignment horizontal="center" vertical="center" wrapText="1"/>
    </xf>
    <xf numFmtId="0" fontId="11" fillId="8" borderId="10" xfId="0" applyFont="1" applyFill="1" applyBorder="1" applyAlignment="1">
      <alignment horizontal="center" wrapText="1"/>
    </xf>
    <xf numFmtId="165" fontId="0" fillId="4" borderId="10" xfId="0" applyNumberFormat="1" applyFont="1" applyFill="1" applyBorder="1" applyAlignment="1">
      <alignment horizontal="left" wrapText="1"/>
    </xf>
    <xf numFmtId="14" fontId="0" fillId="4" borderId="10" xfId="0" applyNumberFormat="1" applyFont="1" applyFill="1" applyBorder="1" applyAlignment="1">
      <alignment horizontal="center" wrapText="1"/>
    </xf>
    <xf numFmtId="0" fontId="0" fillId="4" borderId="10" xfId="0" applyFont="1" applyFill="1" applyBorder="1" applyAlignment="1">
      <alignment horizontal="center" wrapText="1"/>
    </xf>
    <xf numFmtId="49" fontId="11" fillId="2" borderId="10" xfId="0" applyNumberFormat="1" applyFont="1" applyFill="1" applyBorder="1" applyAlignment="1">
      <alignment horizontal="center" wrapText="1"/>
    </xf>
    <xf numFmtId="49" fontId="0" fillId="4" borderId="10" xfId="0" applyNumberFormat="1" applyFont="1" applyFill="1" applyBorder="1" applyAlignment="1">
      <alignment horizontal="left" wrapText="1"/>
    </xf>
    <xf numFmtId="49" fontId="0" fillId="4" borderId="10" xfId="0" applyNumberFormat="1" applyFont="1" applyFill="1" applyBorder="1" applyAlignment="1">
      <alignment horizontal="center" vertical="center" wrapText="1"/>
    </xf>
    <xf numFmtId="10" fontId="0" fillId="4" borderId="10" xfId="0" applyNumberFormat="1" applyFont="1" applyFill="1" applyBorder="1" applyAlignment="1">
      <alignment horizontal="center" vertical="center" wrapText="1"/>
    </xf>
    <xf numFmtId="10" fontId="0" fillId="4" borderId="10" xfId="0" applyNumberFormat="1" applyFont="1" applyFill="1" applyBorder="1" applyAlignment="1">
      <alignment vertical="center" wrapText="1"/>
    </xf>
    <xf numFmtId="0" fontId="0" fillId="4" borderId="10" xfId="0" applyFont="1" applyFill="1" applyBorder="1" applyAlignment="1">
      <alignment vertical="center" wrapText="1"/>
    </xf>
    <xf numFmtId="0" fontId="0" fillId="4" borderId="10" xfId="0" applyFont="1" applyFill="1" applyBorder="1" applyAlignment="1">
      <alignment horizontal="center" vertical="top" wrapText="1"/>
    </xf>
    <xf numFmtId="0" fontId="26" fillId="4" borderId="11" xfId="0" applyFont="1" applyFill="1" applyBorder="1" applyAlignment="1">
      <alignment horizontal="left" vertical="center" wrapText="1"/>
    </xf>
    <xf numFmtId="49" fontId="0" fillId="0" borderId="10" xfId="0" applyNumberFormat="1" applyFont="1" applyFill="1" applyBorder="1" applyAlignment="1">
      <alignment vertical="top" wrapText="1"/>
    </xf>
    <xf numFmtId="0" fontId="26" fillId="4" borderId="10" xfId="0" applyFont="1" applyFill="1" applyBorder="1" applyAlignment="1">
      <alignment horizontal="left" vertical="center" wrapText="1"/>
    </xf>
    <xf numFmtId="0" fontId="0" fillId="0" borderId="10" xfId="0" applyBorder="1" applyAlignment="1">
      <alignment wrapText="1"/>
    </xf>
    <xf numFmtId="0" fontId="0" fillId="0" borderId="10" xfId="0" applyFont="1" applyBorder="1" applyAlignment="1">
      <alignment horizontal="left" vertical="top" wrapText="1"/>
    </xf>
    <xf numFmtId="0" fontId="0" fillId="0" borderId="10" xfId="0" applyFont="1" applyFill="1" applyBorder="1" applyAlignment="1">
      <alignment horizontal="left" vertical="top" wrapText="1"/>
    </xf>
    <xf numFmtId="0" fontId="12" fillId="2" borderId="10" xfId="0" applyFont="1" applyFill="1" applyBorder="1" applyAlignment="1">
      <alignment vertical="top" wrapText="1"/>
    </xf>
    <xf numFmtId="0" fontId="11" fillId="2" borderId="10"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0" fillId="0" borderId="10" xfId="0" applyBorder="1"/>
    <xf numFmtId="0" fontId="0" fillId="4" borderId="10" xfId="0" applyFill="1" applyBorder="1" applyAlignment="1">
      <alignment horizontal="center" vertical="center"/>
    </xf>
    <xf numFmtId="0" fontId="0" fillId="4" borderId="10" xfId="0" applyFill="1" applyBorder="1"/>
    <xf numFmtId="0" fontId="0" fillId="4" borderId="10" xfId="0" applyFill="1" applyBorder="1" applyAlignment="1">
      <alignment wrapText="1"/>
    </xf>
    <xf numFmtId="0" fontId="12" fillId="2" borderId="10" xfId="0" applyFont="1" applyFill="1" applyBorder="1" applyAlignment="1">
      <alignment horizontal="center" vertical="center" wrapText="1"/>
    </xf>
    <xf numFmtId="0" fontId="0" fillId="4" borderId="10" xfId="0" applyFill="1" applyBorder="1" applyAlignment="1">
      <alignment horizontal="left" vertical="top" wrapText="1"/>
    </xf>
    <xf numFmtId="0" fontId="12" fillId="0" borderId="10" xfId="0" applyFont="1" applyFill="1" applyBorder="1" applyAlignment="1">
      <alignment horizontal="center" vertical="center" wrapText="1"/>
    </xf>
    <xf numFmtId="49" fontId="0" fillId="0" borderId="10" xfId="0" applyNumberFormat="1" applyFont="1" applyBorder="1" applyAlignment="1">
      <alignment vertical="top" wrapText="1"/>
    </xf>
    <xf numFmtId="0" fontId="14" fillId="2" borderId="10" xfId="0" applyFont="1" applyFill="1" applyBorder="1" applyAlignment="1">
      <alignment horizontal="left" vertical="top" wrapText="1"/>
    </xf>
    <xf numFmtId="0" fontId="13" fillId="2" borderId="10" xfId="0" applyFont="1" applyFill="1" applyBorder="1" applyAlignment="1">
      <alignment horizontal="left" vertical="top" wrapText="1"/>
    </xf>
    <xf numFmtId="15" fontId="0" fillId="4" borderId="10" xfId="0" applyNumberFormat="1" applyFont="1" applyFill="1" applyBorder="1" applyAlignment="1">
      <alignment horizontal="left" vertical="top" wrapText="1"/>
    </xf>
    <xf numFmtId="0" fontId="0" fillId="4" borderId="10" xfId="0" applyFont="1" applyFill="1" applyBorder="1" applyAlignment="1">
      <alignment horizontal="left" vertical="top" wrapText="1"/>
    </xf>
    <xf numFmtId="16" fontId="0" fillId="4" borderId="10" xfId="0" applyNumberFormat="1" applyFont="1" applyFill="1" applyBorder="1" applyAlignment="1">
      <alignment horizontal="left" vertical="top" wrapText="1"/>
    </xf>
    <xf numFmtId="17" fontId="0" fillId="4" borderId="10" xfId="0" applyNumberFormat="1" applyFont="1" applyFill="1" applyBorder="1" applyAlignment="1">
      <alignment horizontal="left" vertical="top" wrapText="1"/>
    </xf>
    <xf numFmtId="14" fontId="0" fillId="4" borderId="10" xfId="0" applyNumberFormat="1" applyFont="1" applyFill="1" applyBorder="1" applyAlignment="1">
      <alignment horizontal="left" vertical="top" wrapText="1"/>
    </xf>
    <xf numFmtId="0" fontId="11" fillId="5" borderId="10" xfId="0" applyFont="1" applyFill="1" applyBorder="1" applyAlignment="1">
      <alignment horizontal="center" wrapText="1"/>
    </xf>
    <xf numFmtId="0" fontId="0" fillId="0" borderId="10" xfId="0" applyFill="1" applyBorder="1" applyAlignment="1">
      <alignment vertical="top" wrapText="1"/>
    </xf>
    <xf numFmtId="0" fontId="17" fillId="0" borderId="0" xfId="0" applyFont="1" applyAlignment="1">
      <alignment wrapText="1"/>
    </xf>
    <xf numFmtId="0" fontId="0" fillId="4" borderId="10" xfId="0" applyFont="1" applyFill="1" applyBorder="1" applyAlignment="1">
      <alignment horizontal="left" wrapText="1"/>
    </xf>
    <xf numFmtId="0" fontId="15" fillId="0" borderId="0" xfId="0" applyFont="1" applyAlignment="1">
      <alignment horizontal="center" wrapText="1"/>
    </xf>
    <xf numFmtId="0" fontId="0" fillId="0" borderId="0" xfId="0" applyFont="1" applyAlignment="1">
      <alignment wrapText="1"/>
    </xf>
    <xf numFmtId="0" fontId="11" fillId="2" borderId="10" xfId="0" applyFont="1" applyFill="1" applyBorder="1" applyAlignment="1">
      <alignment horizontal="center" wrapText="1"/>
    </xf>
    <xf numFmtId="0" fontId="0" fillId="2" borderId="10" xfId="0" applyFont="1" applyFill="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 fillId="0" borderId="13" xfId="2" applyBorder="1" applyAlignment="1">
      <alignment horizontal="left" wrapText="1"/>
    </xf>
    <xf numFmtId="0" fontId="1" fillId="0" borderId="13" xfId="2" applyFill="1" applyBorder="1" applyAlignment="1">
      <alignment wrapText="1"/>
    </xf>
    <xf numFmtId="49" fontId="1" fillId="0" borderId="13" xfId="2" applyNumberFormat="1" applyBorder="1" applyAlignment="1">
      <alignment horizontal="left"/>
    </xf>
    <xf numFmtId="0" fontId="1" fillId="0" borderId="13" xfId="2" applyFill="1" applyBorder="1"/>
    <xf numFmtId="49" fontId="6" fillId="0" borderId="13" xfId="8" applyNumberFormat="1" applyFont="1" applyFill="1" applyBorder="1" applyAlignment="1">
      <alignment horizontal="left"/>
    </xf>
    <xf numFmtId="0" fontId="6" fillId="0" borderId="13" xfId="8" applyFont="1" applyFill="1" applyBorder="1" applyAlignment="1"/>
    <xf numFmtId="49" fontId="1" fillId="0" borderId="13" xfId="2" applyNumberFormat="1" applyFont="1" applyFill="1" applyBorder="1" applyAlignment="1">
      <alignment horizontal="left"/>
    </xf>
    <xf numFmtId="0" fontId="1" fillId="0" borderId="13" xfId="2" applyFont="1" applyFill="1" applyBorder="1" applyAlignment="1"/>
    <xf numFmtId="0" fontId="34" fillId="0" borderId="4" xfId="0" applyFont="1" applyBorder="1" applyAlignment="1">
      <alignment horizontal="center" vertical="center" wrapText="1"/>
    </xf>
    <xf numFmtId="0" fontId="36" fillId="0" borderId="0" xfId="0" applyFont="1" applyAlignment="1">
      <alignment horizontal="center" vertical="center" wrapText="1"/>
    </xf>
    <xf numFmtId="0" fontId="3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7" fillId="0" borderId="5"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11" xfId="0" applyFont="1" applyFill="1" applyBorder="1" applyAlignment="1">
      <alignment horizontal="left" vertical="top" wrapText="1"/>
    </xf>
    <xf numFmtId="0" fontId="0" fillId="0" borderId="8" xfId="0" applyBorder="1" applyAlignment="1">
      <alignment wrapText="1"/>
    </xf>
    <xf numFmtId="0" fontId="0" fillId="0" borderId="9"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0"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0" xfId="0" applyFont="1" applyFill="1" applyBorder="1" applyAlignment="1">
      <alignment horizontal="center" wrapText="1"/>
    </xf>
    <xf numFmtId="0" fontId="16" fillId="9" borderId="10" xfId="0" applyFont="1" applyFill="1" applyBorder="1" applyAlignment="1">
      <alignment horizontal="left" vertical="center" wrapText="1"/>
    </xf>
    <xf numFmtId="0" fontId="16" fillId="9" borderId="11" xfId="0" applyFont="1" applyFill="1" applyBorder="1" applyAlignment="1">
      <alignment horizontal="left" vertical="center" wrapText="1"/>
    </xf>
    <xf numFmtId="0" fontId="16" fillId="9" borderId="9"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0" fillId="0" borderId="10" xfId="0" applyBorder="1" applyAlignment="1">
      <alignment horizontal="left" vertical="center" wrapText="1"/>
    </xf>
    <xf numFmtId="0" fontId="0" fillId="2" borderId="11" xfId="0" applyFont="1" applyFill="1" applyBorder="1" applyAlignment="1">
      <alignment horizontal="left" vertical="center" wrapText="1"/>
    </xf>
    <xf numFmtId="0" fontId="0" fillId="2" borderId="9" xfId="0" applyFill="1" applyBorder="1" applyAlignment="1">
      <alignment horizontal="left" vertical="center" wrapText="1"/>
    </xf>
    <xf numFmtId="0" fontId="17" fillId="9" borderId="10" xfId="0" applyFont="1" applyFill="1" applyBorder="1" applyAlignment="1">
      <alignment horizontal="left" vertical="center" wrapText="1"/>
    </xf>
    <xf numFmtId="0" fontId="15" fillId="0" borderId="0" xfId="0" applyFont="1" applyAlignment="1">
      <alignment horizontal="center" vertical="center" wrapText="1"/>
    </xf>
    <xf numFmtId="0" fontId="29" fillId="0" borderId="0" xfId="0" applyFont="1" applyAlignment="1">
      <alignment horizontal="center" vertical="center" wrapText="1"/>
    </xf>
    <xf numFmtId="0" fontId="25" fillId="0" borderId="0" xfId="0" applyFont="1" applyAlignment="1">
      <alignment vertical="center" wrapText="1"/>
    </xf>
    <xf numFmtId="0" fontId="20" fillId="9" borderId="10" xfId="0" applyFont="1" applyFill="1" applyBorder="1" applyAlignment="1">
      <alignment horizontal="left" vertical="center" wrapText="1"/>
    </xf>
    <xf numFmtId="0" fontId="21" fillId="9" borderId="10" xfId="0" applyFont="1" applyFill="1" applyBorder="1" applyAlignment="1">
      <alignment horizontal="left" vertical="center" wrapText="1"/>
    </xf>
    <xf numFmtId="0" fontId="24" fillId="4" borderId="11"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0" fillId="3" borderId="11" xfId="0" applyFont="1" applyFill="1" applyBorder="1" applyAlignment="1">
      <alignment horizontal="left" vertical="center" wrapText="1"/>
    </xf>
    <xf numFmtId="0" fontId="0" fillId="3" borderId="8" xfId="0" applyFont="1" applyFill="1" applyBorder="1" applyAlignment="1">
      <alignment horizontal="left" vertical="center" wrapText="1"/>
    </xf>
    <xf numFmtId="0" fontId="0" fillId="3" borderId="9" xfId="0" applyFont="1" applyFill="1" applyBorder="1" applyAlignment="1">
      <alignment horizontal="left" vertical="center" wrapText="1"/>
    </xf>
    <xf numFmtId="0" fontId="16" fillId="9" borderId="11"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16" fillId="9" borderId="7"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0" fillId="0" borderId="10" xfId="0" applyBorder="1" applyAlignment="1">
      <alignment vertical="center" wrapText="1"/>
    </xf>
    <xf numFmtId="0" fontId="0" fillId="3" borderId="10" xfId="0" applyFont="1" applyFill="1" applyBorder="1" applyAlignment="1">
      <alignment horizontal="left" vertical="center" wrapText="1"/>
    </xf>
    <xf numFmtId="0" fontId="16" fillId="9" borderId="4" xfId="0" applyFont="1" applyFill="1" applyBorder="1" applyAlignment="1">
      <alignment horizontal="center" vertical="center" wrapText="1"/>
    </xf>
    <xf numFmtId="0" fontId="16" fillId="9" borderId="0" xfId="0" applyFont="1" applyFill="1" applyBorder="1" applyAlignment="1">
      <alignment horizontal="center" vertical="center" wrapText="1"/>
    </xf>
    <xf numFmtId="0" fontId="0" fillId="0" borderId="0" xfId="0"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11" xfId="0" applyFont="1" applyFill="1" applyBorder="1" applyAlignment="1">
      <alignment horizontal="left" vertical="top" wrapText="1"/>
    </xf>
    <xf numFmtId="0" fontId="0" fillId="0" borderId="9" xfId="0" applyBorder="1" applyAlignment="1">
      <alignment horizontal="left" vertical="top" wrapText="1"/>
    </xf>
    <xf numFmtId="0" fontId="11" fillId="2" borderId="11" xfId="0" applyFont="1" applyFill="1" applyBorder="1" applyAlignment="1">
      <alignment horizontal="left" vertical="top" wrapText="1"/>
    </xf>
    <xf numFmtId="49" fontId="33" fillId="0" borderId="3"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11" fillId="2" borderId="11" xfId="0" applyFont="1" applyFill="1" applyBorder="1" applyAlignment="1">
      <alignment horizontal="left" vertical="center" wrapText="1"/>
    </xf>
    <xf numFmtId="0" fontId="0" fillId="0" borderId="9" xfId="0" applyFont="1" applyBorder="1" applyAlignment="1">
      <alignment horizontal="left" vertical="center" wrapText="1"/>
    </xf>
    <xf numFmtId="0" fontId="11" fillId="2" borderId="9" xfId="0" applyFont="1" applyFill="1" applyBorder="1" applyAlignment="1">
      <alignment horizontal="left" vertical="center" wrapText="1"/>
    </xf>
    <xf numFmtId="10" fontId="2" fillId="0" borderId="0" xfId="2" applyNumberFormat="1" applyFont="1" applyAlignment="1">
      <alignment horizontal="center"/>
    </xf>
    <xf numFmtId="14" fontId="17" fillId="4" borderId="10" xfId="0" applyNumberFormat="1" applyFont="1" applyFill="1" applyBorder="1" applyAlignment="1">
      <alignment horizontal="left" vertical="top" wrapText="1"/>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5.bin"/><Relationship Id="rId5" Type="http://schemas.openxmlformats.org/officeDocument/2006/relationships/hyperlink" Target="http://www.p12.nysed.gov/accountability/ChecklistforDeterminingPrioritySchoolLeaderQualification.docx" TargetMode="External"/><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5" Type="http://schemas.openxmlformats.org/officeDocument/2006/relationships/printerSettings" Target="../printerSettings/printerSettings85.bin"/><Relationship Id="rId4"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abSelected="1" zoomScale="90" zoomScaleNormal="90" workbookViewId="0">
      <selection activeCell="D21" sqref="D21"/>
    </sheetView>
  </sheetViews>
  <sheetFormatPr defaultColWidth="9.109375" defaultRowHeight="15.6" x14ac:dyDescent="0.3"/>
  <cols>
    <col min="1" max="1" width="5.5546875" style="18" customWidth="1"/>
    <col min="2" max="2" width="27.44140625" style="18" customWidth="1"/>
    <col min="3" max="3" width="50.6640625" style="18" customWidth="1"/>
    <col min="4" max="4" width="33.88671875" style="18" customWidth="1"/>
    <col min="5" max="5" width="38.33203125" style="18" customWidth="1"/>
    <col min="6" max="16384" width="9.109375" style="18"/>
  </cols>
  <sheetData>
    <row r="1" spans="2:5" x14ac:dyDescent="0.3">
      <c r="B1" s="127" t="s">
        <v>0</v>
      </c>
      <c r="C1" s="128" t="s">
        <v>1</v>
      </c>
      <c r="D1" s="190" t="s">
        <v>2</v>
      </c>
      <c r="E1" s="191"/>
    </row>
    <row r="2" spans="2:5" s="74" customFormat="1" x14ac:dyDescent="0.3">
      <c r="B2" s="127" t="s">
        <v>3</v>
      </c>
      <c r="C2" s="128" t="s">
        <v>4</v>
      </c>
      <c r="D2" s="190"/>
      <c r="E2" s="191"/>
    </row>
    <row r="3" spans="2:5" x14ac:dyDescent="0.3">
      <c r="B3" s="127" t="s">
        <v>5</v>
      </c>
      <c r="C3" s="129" t="s">
        <v>6</v>
      </c>
      <c r="D3" s="192"/>
      <c r="E3" s="191"/>
    </row>
    <row r="4" spans="2:5" x14ac:dyDescent="0.3">
      <c r="B4" s="173"/>
      <c r="C4" s="173"/>
      <c r="D4" s="173"/>
      <c r="E4" s="96"/>
    </row>
    <row r="5" spans="2:5" x14ac:dyDescent="0.3">
      <c r="B5" s="173"/>
      <c r="C5" s="173"/>
      <c r="D5" s="173"/>
      <c r="E5" s="96"/>
    </row>
    <row r="6" spans="2:5" ht="23.4" x14ac:dyDescent="0.45">
      <c r="B6" s="195" t="s">
        <v>7</v>
      </c>
      <c r="C6" s="196"/>
      <c r="D6" s="196"/>
      <c r="E6" s="196"/>
    </row>
    <row r="8" spans="2:5" x14ac:dyDescent="0.3">
      <c r="B8" s="130" t="s">
        <v>8</v>
      </c>
      <c r="C8" s="131" t="s">
        <v>9</v>
      </c>
      <c r="D8" s="130" t="s">
        <v>10</v>
      </c>
      <c r="E8" s="131" t="s">
        <v>11</v>
      </c>
    </row>
    <row r="9" spans="2:5" x14ac:dyDescent="0.3">
      <c r="B9" s="130" t="s">
        <v>12</v>
      </c>
      <c r="C9" s="131" t="s">
        <v>13</v>
      </c>
      <c r="D9" s="130" t="s">
        <v>14</v>
      </c>
      <c r="E9" s="131" t="s">
        <v>15</v>
      </c>
    </row>
    <row r="10" spans="2:5" ht="15.75" customHeight="1" x14ac:dyDescent="0.3">
      <c r="B10" s="130" t="s">
        <v>16</v>
      </c>
      <c r="C10" s="197" t="s">
        <v>17</v>
      </c>
      <c r="D10" s="198"/>
      <c r="E10" s="199"/>
    </row>
    <row r="12" spans="2:5" ht="30.75" customHeight="1" x14ac:dyDescent="0.3">
      <c r="B12" s="200" t="s">
        <v>18</v>
      </c>
      <c r="C12" s="201"/>
      <c r="D12" s="201"/>
      <c r="E12" s="201"/>
    </row>
    <row r="14" spans="2:5" x14ac:dyDescent="0.3">
      <c r="B14" s="202" t="s">
        <v>19</v>
      </c>
      <c r="C14" s="201"/>
      <c r="D14" s="201"/>
      <c r="E14" s="201"/>
    </row>
    <row r="16" spans="2:5" ht="45.75" customHeight="1" x14ac:dyDescent="0.3">
      <c r="B16" s="203" t="s">
        <v>20</v>
      </c>
      <c r="C16" s="201"/>
      <c r="D16" s="201"/>
      <c r="E16" s="201"/>
    </row>
    <row r="18" spans="2:5" x14ac:dyDescent="0.3">
      <c r="B18" s="193" t="s">
        <v>21</v>
      </c>
      <c r="C18" s="194"/>
      <c r="D18" s="194"/>
      <c r="E18" s="194"/>
    </row>
    <row r="19" spans="2:5" x14ac:dyDescent="0.3">
      <c r="B19" s="132" t="s">
        <v>22</v>
      </c>
      <c r="C19" s="132" t="s">
        <v>23</v>
      </c>
      <c r="D19" s="132" t="s">
        <v>24</v>
      </c>
      <c r="E19" s="132" t="s">
        <v>25</v>
      </c>
    </row>
    <row r="20" spans="2:5" ht="30" customHeight="1" x14ac:dyDescent="0.3">
      <c r="B20" s="133" t="s">
        <v>26</v>
      </c>
      <c r="C20" s="134"/>
      <c r="D20" s="131" t="s">
        <v>700</v>
      </c>
      <c r="E20" s="255">
        <v>42917</v>
      </c>
    </row>
    <row r="21" spans="2:5" ht="30" customHeight="1" x14ac:dyDescent="0.3">
      <c r="B21" s="133" t="s">
        <v>27</v>
      </c>
      <c r="C21" s="134"/>
      <c r="D21" s="131" t="s">
        <v>701</v>
      </c>
      <c r="E21" s="255">
        <v>42917</v>
      </c>
    </row>
  </sheetData>
  <customSheetViews>
    <customSheetView guid="{C0736EDE-B647-460A-AF7D-0FC5B36FDE49}" scale="90" showPageBreaks="1" printArea="1">
      <selection activeCell="B25" sqref="B25"/>
      <pageMargins left="0" right="0" top="0" bottom="0" header="0" footer="0"/>
      <pageSetup scale="80" orientation="landscape" r:id="rId1"/>
      <headerFooter>
        <oddFooter>&amp;R&amp;P</oddFooter>
      </headerFooter>
    </customSheetView>
    <customSheetView guid="{D084C74A-34CE-4171-80D6-1BE5E86C1BB8}" showPageBreaks="1" printArea="1">
      <selection activeCell="B6" sqref="B6:E6"/>
      <pageMargins left="0" right="0" top="0" bottom="0" header="0" footer="0"/>
      <pageSetup scale="80" orientation="landscape" r:id="rId2"/>
      <headerFooter>
        <oddFooter>&amp;R&amp;P</oddFooter>
      </headerFooter>
    </customSheetView>
    <customSheetView guid="{44594B27-9C70-41F1-9630-666DBB02377F}" scale="90" showPageBreaks="1" printArea="1">
      <pageMargins left="0" right="0" top="0" bottom="0" header="0" footer="0"/>
      <pageSetup scale="80" orientation="landscape" r:id="rId3"/>
      <headerFooter>
        <oddFooter>&amp;R&amp;P</oddFooter>
      </headerFooter>
    </customSheetView>
    <customSheetView guid="{F5F3C714-98D8-4A17-AAC7-A3492D9D3AE9}" scale="90">
      <selection activeCell="B25" sqref="B25"/>
      <pageMargins left="0" right="0" top="0" bottom="0" header="0" footer="0"/>
      <pageSetup scale="80" orientation="landscape" r:id="rId4"/>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90" zoomScaleNormal="90" workbookViewId="0">
      <selection activeCell="B8" sqref="B8"/>
    </sheetView>
  </sheetViews>
  <sheetFormatPr defaultColWidth="9.109375" defaultRowHeight="14.4" x14ac:dyDescent="0.3"/>
  <cols>
    <col min="1" max="1" width="5.5546875" style="61" customWidth="1"/>
    <col min="2" max="2" width="5.6640625" style="61" customWidth="1"/>
    <col min="3" max="3" width="150.6640625" style="65" customWidth="1"/>
    <col min="4" max="16384" width="9.109375" style="65"/>
  </cols>
  <sheetData>
    <row r="1" spans="1:29" s="66" customFormat="1" ht="18" x14ac:dyDescent="0.35">
      <c r="A1" s="69"/>
      <c r="B1" s="69"/>
      <c r="C1" s="175" t="s">
        <v>28</v>
      </c>
      <c r="D1" s="97"/>
      <c r="E1" s="97"/>
      <c r="F1" s="97"/>
      <c r="G1" s="97"/>
      <c r="H1" s="97"/>
      <c r="I1" s="97"/>
      <c r="J1" s="97"/>
      <c r="K1" s="97"/>
      <c r="L1" s="97"/>
      <c r="M1" s="97"/>
      <c r="N1" s="97"/>
      <c r="O1" s="97"/>
      <c r="P1" s="97"/>
      <c r="Q1" s="97"/>
      <c r="R1" s="97"/>
      <c r="S1" s="97"/>
      <c r="T1" s="97"/>
      <c r="U1" s="97"/>
      <c r="V1" s="97"/>
      <c r="W1" s="97"/>
      <c r="X1" s="97"/>
      <c r="Y1" s="97"/>
      <c r="Z1" s="97"/>
      <c r="AA1" s="97"/>
      <c r="AB1" s="97"/>
      <c r="AC1" s="97"/>
    </row>
    <row r="2" spans="1:29" ht="18" x14ac:dyDescent="0.35">
      <c r="C2" s="37"/>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row>
    <row r="3" spans="1:29" s="70" customFormat="1" x14ac:dyDescent="0.3">
      <c r="A3" s="30"/>
      <c r="B3" s="76"/>
      <c r="C3" s="76" t="s">
        <v>29</v>
      </c>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29" s="29" customFormat="1" x14ac:dyDescent="0.3">
      <c r="A4" s="30"/>
      <c r="B4" s="30"/>
      <c r="C4" s="180"/>
      <c r="D4" s="30"/>
      <c r="E4" s="30"/>
      <c r="F4" s="30"/>
      <c r="G4" s="30"/>
      <c r="H4" s="30"/>
      <c r="I4" s="30"/>
      <c r="J4" s="30"/>
      <c r="K4" s="30"/>
      <c r="L4" s="30"/>
      <c r="M4" s="30"/>
      <c r="N4" s="30"/>
      <c r="O4" s="30"/>
      <c r="P4" s="30"/>
      <c r="Q4" s="30"/>
      <c r="R4" s="30"/>
      <c r="S4" s="30"/>
      <c r="T4" s="30"/>
      <c r="U4" s="30"/>
      <c r="V4" s="30"/>
      <c r="W4" s="30"/>
      <c r="X4" s="30"/>
      <c r="Y4" s="30"/>
      <c r="Z4" s="30"/>
      <c r="AA4" s="30"/>
      <c r="AB4" s="30"/>
      <c r="AC4" s="30"/>
    </row>
    <row r="5" spans="1:29" s="29" customFormat="1" ht="43.2" x14ac:dyDescent="0.3">
      <c r="A5" s="30"/>
      <c r="B5" s="135" t="s">
        <v>30</v>
      </c>
      <c r="C5" s="32" t="s">
        <v>31</v>
      </c>
      <c r="D5" s="30"/>
      <c r="E5" s="30"/>
      <c r="F5" s="30"/>
      <c r="G5" s="30"/>
      <c r="H5" s="30"/>
      <c r="I5" s="30"/>
      <c r="J5" s="30"/>
      <c r="K5" s="30"/>
      <c r="L5" s="30"/>
      <c r="M5" s="30"/>
      <c r="N5" s="30"/>
      <c r="O5" s="30"/>
      <c r="P5" s="30"/>
      <c r="Q5" s="30"/>
      <c r="R5" s="30"/>
      <c r="S5" s="30"/>
      <c r="T5" s="30"/>
      <c r="U5" s="30"/>
      <c r="V5" s="30"/>
      <c r="W5" s="30"/>
      <c r="X5" s="30"/>
      <c r="Y5" s="30"/>
      <c r="Z5" s="30"/>
      <c r="AA5" s="30"/>
      <c r="AB5" s="30"/>
      <c r="AC5" s="30"/>
    </row>
    <row r="6" spans="1:29" s="29" customFormat="1" x14ac:dyDescent="0.3">
      <c r="A6" s="30"/>
      <c r="B6" s="79"/>
      <c r="C6" s="32"/>
      <c r="D6" s="30"/>
      <c r="E6" s="30"/>
      <c r="F6" s="30"/>
      <c r="G6" s="30"/>
      <c r="H6" s="30"/>
      <c r="I6" s="30"/>
      <c r="J6" s="30"/>
      <c r="K6" s="30"/>
      <c r="L6" s="30"/>
      <c r="M6" s="30"/>
      <c r="N6" s="30"/>
      <c r="O6" s="30"/>
      <c r="P6" s="30"/>
      <c r="Q6" s="30"/>
      <c r="R6" s="30"/>
      <c r="S6" s="30"/>
      <c r="T6" s="30"/>
      <c r="U6" s="30"/>
      <c r="V6" s="30"/>
      <c r="W6" s="30"/>
      <c r="X6" s="30"/>
      <c r="Y6" s="30"/>
      <c r="Z6" s="30"/>
      <c r="AA6" s="30"/>
      <c r="AB6" s="30"/>
      <c r="AC6" s="30"/>
    </row>
    <row r="7" spans="1:29" s="70" customFormat="1" x14ac:dyDescent="0.3">
      <c r="A7" s="30"/>
      <c r="B7" s="30"/>
      <c r="C7" s="32"/>
      <c r="D7" s="30"/>
      <c r="E7" s="30"/>
      <c r="F7" s="30"/>
      <c r="G7" s="30"/>
      <c r="H7" s="30"/>
      <c r="I7" s="30"/>
      <c r="J7" s="30"/>
      <c r="K7" s="30"/>
      <c r="L7" s="30"/>
      <c r="M7" s="30"/>
      <c r="N7" s="30"/>
      <c r="O7" s="30"/>
      <c r="P7" s="30"/>
      <c r="Q7" s="30"/>
      <c r="R7" s="30"/>
      <c r="S7" s="30"/>
      <c r="T7" s="30"/>
      <c r="U7" s="30"/>
      <c r="V7" s="30"/>
      <c r="W7" s="30"/>
      <c r="X7" s="30"/>
      <c r="Y7" s="30"/>
      <c r="Z7" s="30"/>
      <c r="AA7" s="30"/>
      <c r="AB7" s="30"/>
      <c r="AC7" s="30"/>
    </row>
    <row r="8" spans="1:29" s="70" customFormat="1" ht="28.8" x14ac:dyDescent="0.3">
      <c r="A8" s="30"/>
      <c r="B8" s="135" t="s">
        <v>30</v>
      </c>
      <c r="C8" s="32" t="s">
        <v>32</v>
      </c>
      <c r="D8" s="30"/>
      <c r="E8" s="30"/>
      <c r="F8" s="30"/>
      <c r="G8" s="30"/>
      <c r="H8" s="30"/>
      <c r="I8" s="30"/>
      <c r="J8" s="30"/>
      <c r="K8" s="30"/>
      <c r="L8" s="30"/>
      <c r="M8" s="30"/>
      <c r="N8" s="30"/>
      <c r="O8" s="30"/>
      <c r="P8" s="30"/>
      <c r="Q8" s="30"/>
      <c r="R8" s="30"/>
      <c r="S8" s="30"/>
      <c r="T8" s="30"/>
      <c r="U8" s="30"/>
      <c r="V8" s="30"/>
      <c r="W8" s="30"/>
      <c r="X8" s="30"/>
      <c r="Y8" s="30"/>
      <c r="Z8" s="30"/>
      <c r="AA8" s="30"/>
      <c r="AB8" s="30"/>
      <c r="AC8" s="30"/>
    </row>
    <row r="9" spans="1:29" s="70" customFormat="1" x14ac:dyDescent="0.3">
      <c r="A9" s="30"/>
      <c r="B9" s="30"/>
      <c r="C9" s="32"/>
      <c r="D9" s="30"/>
      <c r="E9" s="30"/>
      <c r="F9" s="30"/>
      <c r="G9" s="30"/>
      <c r="H9" s="30"/>
      <c r="I9" s="30"/>
      <c r="J9" s="30"/>
      <c r="K9" s="30"/>
      <c r="L9" s="30"/>
      <c r="M9" s="30"/>
      <c r="N9" s="30"/>
      <c r="O9" s="30"/>
      <c r="P9" s="30"/>
      <c r="Q9" s="30"/>
      <c r="R9" s="30"/>
      <c r="S9" s="30"/>
      <c r="T9" s="30"/>
      <c r="U9" s="30"/>
      <c r="V9" s="30"/>
      <c r="W9" s="30"/>
      <c r="X9" s="30"/>
      <c r="Y9" s="30"/>
      <c r="Z9" s="30"/>
      <c r="AA9" s="30"/>
      <c r="AB9" s="30"/>
      <c r="AC9" s="30"/>
    </row>
    <row r="10" spans="1:29" s="70" customFormat="1" x14ac:dyDescent="0.3">
      <c r="A10" s="30"/>
      <c r="B10" s="30"/>
      <c r="C10" s="32"/>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row>
    <row r="11" spans="1:29" s="29" customFormat="1" ht="30" customHeight="1" x14ac:dyDescent="0.3">
      <c r="A11" s="30"/>
      <c r="B11" s="135" t="s">
        <v>30</v>
      </c>
      <c r="C11" s="71" t="s">
        <v>33</v>
      </c>
    </row>
    <row r="12" spans="1:29" s="29" customFormat="1" x14ac:dyDescent="0.3">
      <c r="A12" s="30"/>
      <c r="B12" s="30"/>
      <c r="C12" s="72"/>
    </row>
    <row r="13" spans="1:29" s="29" customFormat="1" x14ac:dyDescent="0.3">
      <c r="A13" s="30"/>
      <c r="B13" s="30"/>
      <c r="C13" s="72"/>
    </row>
    <row r="14" spans="1:29" s="29" customFormat="1" ht="30" customHeight="1" x14ac:dyDescent="0.3">
      <c r="A14" s="30"/>
      <c r="B14" s="135" t="s">
        <v>30</v>
      </c>
      <c r="C14" s="32" t="s">
        <v>34</v>
      </c>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row>
    <row r="15" spans="1:29" s="70" customFormat="1" x14ac:dyDescent="0.3">
      <c r="A15" s="30"/>
      <c r="B15" s="30"/>
      <c r="C15" s="32"/>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row>
    <row r="16" spans="1:29" s="70" customFormat="1" x14ac:dyDescent="0.3">
      <c r="A16" s="30"/>
      <c r="B16" s="30"/>
      <c r="C16" s="32"/>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row>
    <row r="17" spans="1:3" s="29" customFormat="1" ht="30" customHeight="1" x14ac:dyDescent="0.3">
      <c r="A17" s="30"/>
      <c r="B17" s="135" t="s">
        <v>30</v>
      </c>
      <c r="C17" s="32" t="s">
        <v>35</v>
      </c>
    </row>
    <row r="18" spans="1:3" s="29" customFormat="1" x14ac:dyDescent="0.3">
      <c r="A18" s="30"/>
      <c r="B18" s="30"/>
      <c r="C18" s="32"/>
    </row>
    <row r="19" spans="1:3" s="29" customFormat="1" x14ac:dyDescent="0.3">
      <c r="A19" s="30"/>
      <c r="B19" s="30"/>
      <c r="C19" s="32"/>
    </row>
    <row r="20" spans="1:3" s="29" customFormat="1" ht="30" customHeight="1" x14ac:dyDescent="0.3">
      <c r="A20" s="30"/>
      <c r="B20" s="135" t="s">
        <v>30</v>
      </c>
      <c r="C20" s="73" t="s">
        <v>36</v>
      </c>
    </row>
  </sheetData>
  <customSheetViews>
    <customSheetView guid="{C0736EDE-B647-460A-AF7D-0FC5B36FDE49}" scale="90" showPageBreaks="1" printArea="1">
      <selection activeCell="B8" sqref="B8"/>
      <pageMargins left="0" right="0" top="0" bottom="0" header="0" footer="0"/>
      <pageSetup scale="80" fitToHeight="7" orientation="landscape" r:id="rId1"/>
      <headerFooter>
        <oddFooter>&amp;R&amp;P</oddFooter>
      </headerFooter>
    </customSheetView>
    <customSheetView guid="{D084C74A-34CE-4171-80D6-1BE5E86C1BB8}" showPageBreaks="1" printArea="1">
      <selection activeCell="C20" sqref="C20"/>
      <pageMargins left="0" right="0" top="0" bottom="0" header="0" footer="0"/>
      <pageSetup scale="80" fitToHeight="7" orientation="landscape" r:id="rId2"/>
      <headerFooter>
        <oddFooter>&amp;R&amp;P</oddFooter>
      </headerFooter>
    </customSheetView>
    <customSheetView guid="{44594B27-9C70-41F1-9630-666DBB02377F}" scale="90" showPageBreaks="1" printArea="1">
      <pageMargins left="0" right="0" top="0" bottom="0" header="0" footer="0"/>
      <pageSetup scale="80" fitToHeight="7" orientation="landscape" r:id="rId3"/>
      <headerFooter>
        <oddFooter>&amp;R&amp;P</oddFooter>
      </headerFooter>
    </customSheetView>
    <customSheetView guid="{F5F3C714-98D8-4A17-AAC7-A3492D9D3AE9}" scale="90">
      <selection activeCell="B8" sqref="B8"/>
      <pageMargins left="0" right="0" top="0" bottom="0" header="0" footer="0"/>
      <pageSetup scale="80" fitToHeight="7" orientation="landscape" r:id="rId4"/>
      <headerFooter>
        <oddFooter>&amp;R&amp;P</oddFooter>
      </headerFooter>
    </customSheetView>
  </customSheetViews>
  <pageMargins left="0.45" right="0.45" top="0.5" bottom="0.5" header="0.3" footer="0.05"/>
  <pageSetup scale="80" fitToHeight="7" orientation="landscape" r:id="rId5"/>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topLeftCell="A18" zoomScale="90" zoomScaleNormal="90" workbookViewId="0">
      <selection activeCell="D9" sqref="D9"/>
    </sheetView>
  </sheetViews>
  <sheetFormatPr defaultColWidth="9.109375" defaultRowHeight="14.4" x14ac:dyDescent="0.3"/>
  <cols>
    <col min="1" max="1" width="5.6640625" style="23" customWidth="1"/>
    <col min="2" max="2" width="27.6640625" style="23" customWidth="1"/>
    <col min="3" max="3" width="52.109375" style="23" customWidth="1"/>
    <col min="4" max="4" width="27.88671875" style="23" customWidth="1"/>
    <col min="5" max="5" width="50" style="23" customWidth="1"/>
    <col min="6" max="16384" width="9.109375" style="23"/>
  </cols>
  <sheetData>
    <row r="1" spans="2:13" s="19" customFormat="1" ht="18.75" customHeight="1" x14ac:dyDescent="0.35">
      <c r="B1" s="205" t="s">
        <v>37</v>
      </c>
      <c r="C1" s="206"/>
      <c r="D1" s="206"/>
      <c r="E1" s="206"/>
      <c r="F1" s="96"/>
      <c r="G1" s="96"/>
      <c r="H1" s="96"/>
      <c r="I1" s="96"/>
      <c r="J1" s="96"/>
      <c r="K1" s="96"/>
      <c r="L1" s="96"/>
      <c r="M1" s="96"/>
    </row>
    <row r="2" spans="2:13" s="19" customFormat="1" ht="15.6" x14ac:dyDescent="0.3">
      <c r="B2" s="20"/>
      <c r="C2" s="21"/>
      <c r="D2" s="22"/>
      <c r="E2" s="96"/>
      <c r="F2" s="173"/>
      <c r="G2" s="173"/>
      <c r="H2" s="173"/>
      <c r="I2" s="173"/>
      <c r="J2" s="173"/>
      <c r="K2" s="173"/>
      <c r="L2" s="173"/>
      <c r="M2" s="173"/>
    </row>
    <row r="3" spans="2:13" ht="45" customHeight="1" x14ac:dyDescent="0.3">
      <c r="B3" s="207" t="s">
        <v>38</v>
      </c>
      <c r="C3" s="207"/>
      <c r="D3" s="207"/>
      <c r="E3" s="207"/>
      <c r="F3" s="176"/>
      <c r="G3" s="176"/>
      <c r="H3" s="176"/>
      <c r="I3" s="176"/>
      <c r="J3" s="176"/>
      <c r="K3" s="176"/>
      <c r="L3" s="176"/>
      <c r="M3" s="176"/>
    </row>
    <row r="5" spans="2:13" ht="30" customHeight="1" x14ac:dyDescent="0.3">
      <c r="B5" s="208" t="s">
        <v>39</v>
      </c>
      <c r="C5" s="208"/>
      <c r="D5" s="208"/>
      <c r="E5" s="208"/>
      <c r="F5" s="176"/>
      <c r="G5" s="176"/>
      <c r="H5" s="176"/>
      <c r="I5" s="176"/>
      <c r="J5" s="176"/>
      <c r="K5" s="176"/>
      <c r="L5" s="176"/>
      <c r="M5" s="176"/>
    </row>
    <row r="6" spans="2:13" x14ac:dyDescent="0.3">
      <c r="B6" s="24"/>
      <c r="C6" s="176"/>
      <c r="D6" s="24"/>
      <c r="E6" s="25"/>
      <c r="F6" s="176"/>
      <c r="G6" s="176"/>
      <c r="H6" s="176"/>
      <c r="I6" s="176"/>
      <c r="J6" s="176"/>
      <c r="K6" s="176"/>
      <c r="L6" s="176"/>
      <c r="M6" s="176"/>
    </row>
    <row r="7" spans="2:13" x14ac:dyDescent="0.3">
      <c r="B7" s="136" t="s">
        <v>40</v>
      </c>
      <c r="C7" s="136" t="s">
        <v>41</v>
      </c>
      <c r="D7" s="136" t="s">
        <v>40</v>
      </c>
      <c r="E7" s="136" t="s">
        <v>42</v>
      </c>
      <c r="F7" s="176"/>
      <c r="G7" s="176"/>
      <c r="H7" s="176"/>
      <c r="I7" s="176"/>
      <c r="J7" s="176"/>
      <c r="K7" s="176"/>
      <c r="L7" s="176"/>
      <c r="M7" s="176"/>
    </row>
    <row r="8" spans="2:13" ht="15" customHeight="1" x14ac:dyDescent="0.3">
      <c r="B8" s="137">
        <v>42669</v>
      </c>
      <c r="C8" s="174" t="s">
        <v>43</v>
      </c>
      <c r="D8" s="138">
        <v>42773</v>
      </c>
      <c r="E8" s="139" t="s">
        <v>43</v>
      </c>
      <c r="F8" s="176"/>
      <c r="G8" s="176"/>
      <c r="H8" s="176"/>
      <c r="I8" s="176"/>
      <c r="J8" s="176"/>
      <c r="K8" s="176"/>
      <c r="L8" s="176"/>
      <c r="M8" s="176"/>
    </row>
    <row r="9" spans="2:13" ht="15" customHeight="1" x14ac:dyDescent="0.3">
      <c r="B9" s="137">
        <v>42704</v>
      </c>
      <c r="C9" s="174" t="s">
        <v>43</v>
      </c>
      <c r="D9" s="138">
        <v>42802</v>
      </c>
      <c r="E9" s="139" t="s">
        <v>43</v>
      </c>
      <c r="F9" s="176"/>
      <c r="G9" s="176"/>
      <c r="H9" s="176"/>
      <c r="I9" s="176"/>
      <c r="J9" s="176"/>
      <c r="K9" s="176"/>
      <c r="L9" s="176"/>
      <c r="M9" s="176"/>
    </row>
    <row r="10" spans="2:13" ht="15" customHeight="1" x14ac:dyDescent="0.3">
      <c r="B10" s="137">
        <v>42718</v>
      </c>
      <c r="C10" s="174" t="s">
        <v>43</v>
      </c>
      <c r="D10" s="138">
        <v>42851</v>
      </c>
      <c r="E10" s="139" t="s">
        <v>43</v>
      </c>
      <c r="F10" s="176"/>
      <c r="G10" s="176"/>
      <c r="H10" s="176"/>
      <c r="I10" s="176"/>
      <c r="J10" s="176"/>
      <c r="K10" s="176"/>
      <c r="L10" s="176"/>
      <c r="M10" s="176"/>
    </row>
    <row r="11" spans="2:13" ht="15" customHeight="1" x14ac:dyDescent="0.3">
      <c r="B11" s="137">
        <v>42760</v>
      </c>
      <c r="C11" s="174" t="s">
        <v>43</v>
      </c>
      <c r="D11" s="138">
        <v>42872</v>
      </c>
      <c r="E11" s="139" t="s">
        <v>43</v>
      </c>
      <c r="F11" s="176"/>
      <c r="G11" s="176"/>
      <c r="H11" s="176"/>
      <c r="I11" s="176"/>
      <c r="J11" s="176"/>
      <c r="K11" s="176"/>
      <c r="L11" s="176"/>
      <c r="M11" s="176"/>
    </row>
    <row r="12" spans="2:13" ht="15" customHeight="1" x14ac:dyDescent="0.3">
      <c r="B12" s="137">
        <v>42743</v>
      </c>
      <c r="C12" s="174" t="s">
        <v>43</v>
      </c>
      <c r="D12" s="138">
        <v>42887</v>
      </c>
      <c r="E12" s="139" t="s">
        <v>43</v>
      </c>
      <c r="F12" s="176"/>
      <c r="G12" s="176"/>
      <c r="H12" s="176"/>
      <c r="I12" s="176"/>
      <c r="J12" s="176"/>
      <c r="K12" s="176"/>
      <c r="L12" s="176"/>
      <c r="M12" s="176"/>
    </row>
    <row r="14" spans="2:13" x14ac:dyDescent="0.3">
      <c r="B14" s="177" t="s">
        <v>44</v>
      </c>
      <c r="C14" s="209" t="s">
        <v>45</v>
      </c>
      <c r="D14" s="209"/>
      <c r="E14" s="140" t="s">
        <v>23</v>
      </c>
      <c r="F14" s="176"/>
      <c r="G14" s="176"/>
      <c r="H14" s="176"/>
      <c r="I14" s="176"/>
      <c r="J14" s="176"/>
      <c r="K14" s="176"/>
      <c r="L14" s="176"/>
      <c r="M14" s="176"/>
    </row>
    <row r="15" spans="2:13" ht="15" customHeight="1" x14ac:dyDescent="0.3">
      <c r="B15" s="174" t="s">
        <v>46</v>
      </c>
      <c r="C15" s="204" t="s">
        <v>47</v>
      </c>
      <c r="D15" s="204"/>
      <c r="E15" s="141"/>
      <c r="F15" s="176"/>
      <c r="G15" s="176"/>
      <c r="H15" s="176"/>
      <c r="I15" s="176"/>
      <c r="J15" s="176"/>
      <c r="K15" s="176"/>
      <c r="L15" s="176"/>
      <c r="M15" s="176"/>
    </row>
    <row r="16" spans="2:13" ht="15" customHeight="1" x14ac:dyDescent="0.3">
      <c r="B16" s="174" t="s">
        <v>48</v>
      </c>
      <c r="C16" s="204" t="s">
        <v>49</v>
      </c>
      <c r="D16" s="204"/>
      <c r="E16" s="141"/>
      <c r="F16" s="176"/>
      <c r="G16" s="176"/>
      <c r="H16" s="176"/>
      <c r="I16" s="176"/>
      <c r="J16" s="176"/>
      <c r="K16" s="176"/>
      <c r="L16" s="176"/>
      <c r="M16" s="176"/>
    </row>
    <row r="17" spans="2:5" ht="15" customHeight="1" x14ac:dyDescent="0.3">
      <c r="B17" s="174" t="s">
        <v>9</v>
      </c>
      <c r="C17" s="204" t="s">
        <v>11</v>
      </c>
      <c r="D17" s="204"/>
      <c r="E17" s="141"/>
    </row>
    <row r="18" spans="2:5" ht="15" customHeight="1" x14ac:dyDescent="0.3">
      <c r="B18" s="174" t="s">
        <v>50</v>
      </c>
      <c r="C18" s="204" t="s">
        <v>51</v>
      </c>
      <c r="D18" s="204"/>
      <c r="E18" s="141"/>
    </row>
    <row r="19" spans="2:5" ht="15" customHeight="1" x14ac:dyDescent="0.3">
      <c r="B19" s="174" t="s">
        <v>52</v>
      </c>
      <c r="C19" s="204" t="s">
        <v>53</v>
      </c>
      <c r="D19" s="204"/>
      <c r="E19" s="141"/>
    </row>
    <row r="20" spans="2:5" ht="15" customHeight="1" x14ac:dyDescent="0.3">
      <c r="B20" s="174" t="s">
        <v>54</v>
      </c>
      <c r="C20" s="204" t="s">
        <v>55</v>
      </c>
      <c r="D20" s="204"/>
      <c r="E20" s="141"/>
    </row>
    <row r="21" spans="2:5" ht="15" customHeight="1" x14ac:dyDescent="0.3">
      <c r="B21" s="174"/>
      <c r="C21" s="204"/>
      <c r="D21" s="204"/>
      <c r="E21" s="141"/>
    </row>
    <row r="22" spans="2:5" ht="15" customHeight="1" x14ac:dyDescent="0.3">
      <c r="B22" s="174"/>
      <c r="C22" s="204"/>
      <c r="D22" s="204"/>
      <c r="E22" s="141"/>
    </row>
    <row r="23" spans="2:5" ht="15" customHeight="1" x14ac:dyDescent="0.3">
      <c r="B23" s="174"/>
      <c r="C23" s="204"/>
      <c r="D23" s="204"/>
      <c r="E23" s="141"/>
    </row>
    <row r="24" spans="2:5" ht="15" customHeight="1" x14ac:dyDescent="0.3">
      <c r="B24" s="174"/>
      <c r="C24" s="204"/>
      <c r="D24" s="204"/>
      <c r="E24" s="141"/>
    </row>
    <row r="25" spans="2:5" ht="15" customHeight="1" x14ac:dyDescent="0.3">
      <c r="B25" s="174"/>
      <c r="C25" s="204"/>
      <c r="D25" s="204"/>
      <c r="E25" s="141"/>
    </row>
    <row r="26" spans="2:5" ht="15" customHeight="1" x14ac:dyDescent="0.3">
      <c r="B26" s="174"/>
      <c r="C26" s="204"/>
      <c r="D26" s="204"/>
      <c r="E26" s="141"/>
    </row>
    <row r="27" spans="2:5" ht="15" customHeight="1" x14ac:dyDescent="0.3">
      <c r="B27" s="174"/>
      <c r="C27" s="204"/>
      <c r="D27" s="204"/>
      <c r="E27" s="141"/>
    </row>
    <row r="28" spans="2:5" ht="15" customHeight="1" x14ac:dyDescent="0.3">
      <c r="B28" s="174"/>
      <c r="C28" s="204"/>
      <c r="D28" s="204"/>
      <c r="E28" s="141"/>
    </row>
    <row r="29" spans="2:5" ht="15" customHeight="1" x14ac:dyDescent="0.3">
      <c r="B29" s="174"/>
      <c r="C29" s="204"/>
      <c r="D29" s="204"/>
      <c r="E29" s="141"/>
    </row>
    <row r="30" spans="2:5" ht="15" customHeight="1" x14ac:dyDescent="0.3">
      <c r="B30" s="174"/>
      <c r="C30" s="204"/>
      <c r="D30" s="204"/>
      <c r="E30" s="141"/>
    </row>
    <row r="31" spans="2:5" ht="15" customHeight="1" x14ac:dyDescent="0.3">
      <c r="B31" s="174"/>
      <c r="C31" s="204"/>
      <c r="D31" s="204"/>
      <c r="E31" s="141"/>
    </row>
    <row r="32" spans="2:5" ht="15" customHeight="1" x14ac:dyDescent="0.3">
      <c r="B32" s="174"/>
      <c r="C32" s="204"/>
      <c r="D32" s="204"/>
      <c r="E32" s="141"/>
    </row>
    <row r="33" spans="2:5" ht="15" customHeight="1" x14ac:dyDescent="0.3">
      <c r="B33" s="174"/>
      <c r="C33" s="204"/>
      <c r="D33" s="204"/>
      <c r="E33" s="141"/>
    </row>
    <row r="34" spans="2:5" ht="15" customHeight="1" x14ac:dyDescent="0.3">
      <c r="B34" s="174"/>
      <c r="C34" s="204"/>
      <c r="D34" s="204"/>
      <c r="E34" s="141"/>
    </row>
    <row r="35" spans="2:5" ht="15" customHeight="1" x14ac:dyDescent="0.3">
      <c r="B35" s="174"/>
      <c r="C35" s="204"/>
      <c r="D35" s="204"/>
      <c r="E35" s="174"/>
    </row>
    <row r="36" spans="2:5" x14ac:dyDescent="0.3">
      <c r="B36" s="26"/>
      <c r="C36" s="27"/>
      <c r="D36" s="27"/>
      <c r="E36" s="26"/>
    </row>
  </sheetData>
  <customSheetViews>
    <customSheetView guid="{C0736EDE-B647-460A-AF7D-0FC5B36FDE49}" scale="90" showPageBreaks="1" printArea="1">
      <selection activeCell="D13" sqref="D13"/>
      <pageMargins left="0" right="0" top="0" bottom="0" header="0" footer="0"/>
      <pageSetup scale="80" orientation="landscape" r:id="rId1"/>
      <headerFooter>
        <oddFooter>&amp;R&amp;P</oddFooter>
      </headerFooter>
    </customSheetView>
    <customSheetView guid="{D084C74A-34CE-4171-80D6-1BE5E86C1BB8}" showPageBreaks="1" printArea="1">
      <selection activeCell="A3" sqref="A3:XFD3"/>
      <pageMargins left="0" right="0" top="0" bottom="0" header="0" footer="0"/>
      <pageSetup scale="80" orientation="landscape" r:id="rId2"/>
      <headerFooter>
        <oddFooter>&amp;R&amp;P</oddFooter>
      </headerFooter>
    </customSheetView>
    <customSheetView guid="{44594B27-9C70-41F1-9630-666DBB02377F}" scale="90" showPageBreaks="1" printArea="1">
      <pageMargins left="0" right="0" top="0" bottom="0" header="0" footer="0"/>
      <pageSetup scale="80" orientation="landscape" r:id="rId3"/>
      <headerFooter>
        <oddFooter>&amp;R&amp;P</oddFooter>
      </headerFooter>
    </customSheetView>
    <customSheetView guid="{F5F3C714-98D8-4A17-AAC7-A3492D9D3AE9}" scale="90">
      <selection activeCell="D13" sqref="D13"/>
      <pageMargins left="0" right="0" top="0" bottom="0" header="0" footer="0"/>
      <pageSetup scale="80" orientation="landscape" r:id="rId4"/>
      <headerFooter>
        <oddFooter>&amp;R&amp;P</oddFooter>
      </headerFooter>
    </customSheetView>
  </customSheetViews>
  <mergeCells count="25">
    <mergeCell ref="C16:D16"/>
    <mergeCell ref="B1:E1"/>
    <mergeCell ref="B3:E3"/>
    <mergeCell ref="B5:E5"/>
    <mergeCell ref="C14:D14"/>
    <mergeCell ref="C15:D15"/>
    <mergeCell ref="C28:D28"/>
    <mergeCell ref="C17:D17"/>
    <mergeCell ref="C18:D18"/>
    <mergeCell ref="C19:D19"/>
    <mergeCell ref="C20:D20"/>
    <mergeCell ref="C21:D21"/>
    <mergeCell ref="C22:D22"/>
    <mergeCell ref="C23:D23"/>
    <mergeCell ref="C24:D24"/>
    <mergeCell ref="C25:D25"/>
    <mergeCell ref="C26:D26"/>
    <mergeCell ref="C27:D27"/>
    <mergeCell ref="C35:D35"/>
    <mergeCell ref="C29:D29"/>
    <mergeCell ref="C30:D30"/>
    <mergeCell ref="C31:D31"/>
    <mergeCell ref="C32:D32"/>
    <mergeCell ref="C33:D33"/>
    <mergeCell ref="C34:D34"/>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5"/>
    <dataValidation allowBlank="1" showInputMessage="1" showErrorMessage="1" promptTitle="Instructions" prompt="Enter the name of each member of the district's DCIP planning team." sqref="B15:B35"/>
  </dataValidations>
  <pageMargins left="0.45" right="0.45" top="0.5" bottom="0.5" header="0.3" footer="0.05"/>
  <pageSetup scale="80" orientation="landscape" r:id="rId5"/>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38" zoomScale="90" zoomScaleNormal="90" workbookViewId="0">
      <selection activeCell="G5" sqref="G5"/>
    </sheetView>
  </sheetViews>
  <sheetFormatPr defaultColWidth="9.109375" defaultRowHeight="15.6" x14ac:dyDescent="0.3"/>
  <cols>
    <col min="1" max="1" width="5.6640625" style="98" customWidth="1"/>
    <col min="2" max="2" width="14.6640625" style="98" customWidth="1"/>
    <col min="3" max="3" width="9.88671875" style="98" customWidth="1"/>
    <col min="4" max="4" width="14.6640625" style="98" customWidth="1"/>
    <col min="5" max="5" width="9.88671875" style="98" customWidth="1"/>
    <col min="6" max="6" width="14.6640625" style="98" customWidth="1"/>
    <col min="7" max="7" width="9.88671875" style="98" customWidth="1"/>
    <col min="8" max="8" width="15.33203125" style="98" bestFit="1" customWidth="1"/>
    <col min="9" max="9" width="9.88671875" style="98" customWidth="1"/>
    <col min="10" max="10" width="14.6640625" style="98" customWidth="1"/>
    <col min="11" max="11" width="9.88671875" style="98" customWidth="1"/>
    <col min="12" max="12" width="14.6640625" style="98" customWidth="1"/>
    <col min="13" max="13" width="9.88671875" style="98" customWidth="1"/>
    <col min="14" max="16384" width="9.109375" style="98"/>
  </cols>
  <sheetData>
    <row r="1" spans="2:13" ht="18" x14ac:dyDescent="0.3">
      <c r="B1" s="218" t="s">
        <v>56</v>
      </c>
      <c r="C1" s="219"/>
      <c r="D1" s="219"/>
      <c r="E1" s="219"/>
      <c r="F1" s="220"/>
      <c r="G1" s="220"/>
      <c r="H1" s="220"/>
      <c r="I1" s="220"/>
      <c r="J1" s="220"/>
      <c r="K1" s="220"/>
      <c r="L1" s="220"/>
      <c r="M1" s="220"/>
    </row>
    <row r="2" spans="2:13" ht="15.75" customHeight="1" x14ac:dyDescent="0.3">
      <c r="B2" s="99"/>
      <c r="C2" s="99"/>
      <c r="D2" s="99"/>
      <c r="E2" s="99"/>
      <c r="F2" s="99"/>
      <c r="G2" s="99"/>
      <c r="H2" s="99"/>
      <c r="I2" s="99"/>
      <c r="J2" s="99"/>
      <c r="K2" s="99"/>
      <c r="L2" s="99"/>
      <c r="M2" s="99"/>
    </row>
    <row r="3" spans="2:13" x14ac:dyDescent="0.3">
      <c r="B3" s="221" t="s">
        <v>57</v>
      </c>
      <c r="C3" s="221"/>
      <c r="D3" s="221"/>
      <c r="E3" s="221"/>
      <c r="F3" s="221"/>
      <c r="G3" s="221"/>
      <c r="H3" s="221"/>
      <c r="I3" s="222"/>
      <c r="J3" s="222"/>
      <c r="K3" s="222"/>
      <c r="L3" s="222"/>
      <c r="M3" s="222"/>
    </row>
    <row r="4" spans="2:13" s="100" customFormat="1" ht="45" customHeight="1" x14ac:dyDescent="0.3">
      <c r="B4" s="178" t="s">
        <v>58</v>
      </c>
      <c r="C4" s="142" t="s">
        <v>59</v>
      </c>
      <c r="D4" s="178" t="s">
        <v>60</v>
      </c>
      <c r="E4" s="135">
        <v>351</v>
      </c>
      <c r="F4" s="178" t="s">
        <v>61</v>
      </c>
      <c r="G4" s="135" t="s">
        <v>62</v>
      </c>
      <c r="H4" s="178" t="s">
        <v>63</v>
      </c>
      <c r="I4" s="143">
        <v>0.9204</v>
      </c>
      <c r="J4" s="210"/>
      <c r="K4" s="210"/>
      <c r="L4" s="210"/>
      <c r="M4" s="210"/>
    </row>
    <row r="5" spans="2:13" ht="45" customHeight="1" x14ac:dyDescent="0.3">
      <c r="B5" s="178" t="s">
        <v>64</v>
      </c>
      <c r="C5" s="135" t="s">
        <v>65</v>
      </c>
      <c r="D5" s="178" t="s">
        <v>66</v>
      </c>
      <c r="E5" s="135" t="s">
        <v>67</v>
      </c>
      <c r="F5" s="178" t="s">
        <v>68</v>
      </c>
      <c r="G5" s="135" t="s">
        <v>69</v>
      </c>
      <c r="H5" s="178" t="s">
        <v>70</v>
      </c>
      <c r="I5" s="135" t="s">
        <v>71</v>
      </c>
      <c r="J5" s="210"/>
      <c r="K5" s="210"/>
      <c r="L5" s="210"/>
      <c r="M5" s="210"/>
    </row>
    <row r="6" spans="2:13" x14ac:dyDescent="0.3">
      <c r="B6" s="101"/>
      <c r="C6" s="101"/>
      <c r="D6" s="101"/>
      <c r="E6" s="101"/>
      <c r="F6" s="101"/>
      <c r="G6" s="101"/>
      <c r="H6" s="101"/>
      <c r="I6" s="101"/>
      <c r="J6" s="101"/>
      <c r="K6" s="101"/>
      <c r="L6" s="101"/>
      <c r="M6" s="101"/>
    </row>
    <row r="7" spans="2:13" s="100" customFormat="1" x14ac:dyDescent="0.3">
      <c r="B7" s="210" t="s">
        <v>72</v>
      </c>
      <c r="C7" s="210"/>
      <c r="D7" s="210"/>
      <c r="E7" s="210"/>
      <c r="F7" s="210"/>
      <c r="G7" s="210"/>
      <c r="H7" s="210"/>
      <c r="I7" s="217"/>
      <c r="J7" s="217"/>
      <c r="K7" s="217"/>
      <c r="L7" s="217"/>
      <c r="M7" s="217"/>
    </row>
    <row r="8" spans="2:13" s="100" customFormat="1" ht="60" customHeight="1" x14ac:dyDescent="0.3">
      <c r="B8" s="178" t="s">
        <v>73</v>
      </c>
      <c r="C8" s="135" t="s">
        <v>74</v>
      </c>
      <c r="D8" s="178" t="s">
        <v>75</v>
      </c>
      <c r="E8" s="135" t="s">
        <v>76</v>
      </c>
      <c r="F8" s="178" t="s">
        <v>77</v>
      </c>
      <c r="G8" s="135" t="s">
        <v>78</v>
      </c>
      <c r="H8" s="178" t="s">
        <v>79</v>
      </c>
      <c r="I8" s="135" t="s">
        <v>80</v>
      </c>
      <c r="J8" s="178" t="s">
        <v>81</v>
      </c>
      <c r="K8" s="135" t="s">
        <v>82</v>
      </c>
      <c r="L8" s="178" t="s">
        <v>83</v>
      </c>
      <c r="M8" s="135" t="s">
        <v>84</v>
      </c>
    </row>
    <row r="9" spans="2:13" s="100" customFormat="1" x14ac:dyDescent="0.3">
      <c r="B9" s="101"/>
      <c r="C9" s="101"/>
      <c r="D9" s="101"/>
      <c r="E9" s="101"/>
      <c r="F9" s="101"/>
      <c r="G9" s="101"/>
      <c r="H9" s="101"/>
      <c r="I9" s="101"/>
      <c r="J9" s="101"/>
      <c r="K9" s="101"/>
      <c r="L9" s="101"/>
      <c r="M9" s="101"/>
    </row>
    <row r="10" spans="2:13" s="100" customFormat="1" x14ac:dyDescent="0.3">
      <c r="B10" s="210" t="s">
        <v>85</v>
      </c>
      <c r="C10" s="210"/>
      <c r="D10" s="210"/>
      <c r="E10" s="210"/>
      <c r="F10" s="210"/>
      <c r="G10" s="210"/>
      <c r="H10" s="210"/>
      <c r="I10" s="217"/>
      <c r="J10" s="217"/>
      <c r="K10" s="217"/>
      <c r="L10" s="217"/>
      <c r="M10" s="217"/>
    </row>
    <row r="11" spans="2:13" s="100" customFormat="1" ht="45" customHeight="1" x14ac:dyDescent="0.3">
      <c r="B11" s="215" t="s">
        <v>86</v>
      </c>
      <c r="C11" s="216"/>
      <c r="D11" s="135">
        <v>13</v>
      </c>
      <c r="E11" s="215" t="s">
        <v>87</v>
      </c>
      <c r="F11" s="216"/>
      <c r="G11" s="135">
        <v>1</v>
      </c>
      <c r="H11" s="215" t="s">
        <v>88</v>
      </c>
      <c r="I11" s="216"/>
      <c r="J11" s="135">
        <v>0</v>
      </c>
      <c r="K11" s="215" t="s">
        <v>89</v>
      </c>
      <c r="L11" s="216"/>
      <c r="M11" s="135">
        <v>1</v>
      </c>
    </row>
    <row r="12" spans="2:13" s="100" customFormat="1" ht="45" customHeight="1" x14ac:dyDescent="0.3">
      <c r="B12" s="215" t="s">
        <v>90</v>
      </c>
      <c r="C12" s="216"/>
      <c r="D12" s="143">
        <v>0</v>
      </c>
      <c r="E12" s="215" t="s">
        <v>91</v>
      </c>
      <c r="F12" s="216"/>
      <c r="G12" s="144">
        <v>0</v>
      </c>
      <c r="H12" s="215" t="s">
        <v>92</v>
      </c>
      <c r="I12" s="216"/>
      <c r="J12" s="143">
        <v>0</v>
      </c>
      <c r="K12" s="215" t="s">
        <v>93</v>
      </c>
      <c r="L12" s="216"/>
      <c r="M12" s="135">
        <v>1.3</v>
      </c>
    </row>
    <row r="13" spans="2:13" s="100" customFormat="1" x14ac:dyDescent="0.3">
      <c r="B13" s="101"/>
      <c r="C13" s="101"/>
      <c r="D13" s="101"/>
      <c r="E13" s="101"/>
      <c r="F13" s="101"/>
      <c r="G13" s="101"/>
      <c r="H13" s="101"/>
      <c r="I13" s="101"/>
      <c r="J13" s="101"/>
      <c r="K13" s="101"/>
      <c r="L13" s="101"/>
      <c r="M13" s="101"/>
    </row>
    <row r="14" spans="2:13" s="100" customFormat="1" x14ac:dyDescent="0.3">
      <c r="B14" s="210" t="s">
        <v>94</v>
      </c>
      <c r="C14" s="210"/>
      <c r="D14" s="210"/>
      <c r="E14" s="210"/>
      <c r="F14" s="210"/>
      <c r="G14" s="210"/>
      <c r="H14" s="210"/>
      <c r="I14" s="217"/>
      <c r="J14" s="217"/>
      <c r="K14" s="217"/>
      <c r="L14" s="217"/>
      <c r="M14" s="217"/>
    </row>
    <row r="15" spans="2:13" ht="45" customHeight="1" x14ac:dyDescent="0.3">
      <c r="B15" s="215" t="s">
        <v>95</v>
      </c>
      <c r="C15" s="216"/>
      <c r="D15" s="135"/>
      <c r="E15" s="215" t="s">
        <v>96</v>
      </c>
      <c r="F15" s="216"/>
      <c r="G15" s="135" t="s">
        <v>97</v>
      </c>
      <c r="H15" s="215" t="s">
        <v>98</v>
      </c>
      <c r="I15" s="216"/>
      <c r="J15" s="135" t="s">
        <v>97</v>
      </c>
      <c r="K15" s="215" t="s">
        <v>99</v>
      </c>
      <c r="L15" s="216"/>
      <c r="M15" s="135"/>
    </row>
    <row r="16" spans="2:13" ht="45" customHeight="1" x14ac:dyDescent="0.3">
      <c r="B16" s="215" t="s">
        <v>100</v>
      </c>
      <c r="C16" s="216"/>
      <c r="D16" s="135"/>
      <c r="E16" s="215" t="s">
        <v>101</v>
      </c>
      <c r="F16" s="216"/>
      <c r="G16" s="135"/>
      <c r="H16" s="215" t="s">
        <v>102</v>
      </c>
      <c r="I16" s="216"/>
      <c r="J16" s="135"/>
      <c r="K16" s="215" t="s">
        <v>103</v>
      </c>
      <c r="L16" s="216"/>
      <c r="M16" s="135" t="s">
        <v>104</v>
      </c>
    </row>
    <row r="17" spans="2:13" ht="45" customHeight="1" x14ac:dyDescent="0.3">
      <c r="B17" s="215" t="s">
        <v>105</v>
      </c>
      <c r="C17" s="216"/>
      <c r="D17" s="135" t="s">
        <v>106</v>
      </c>
      <c r="E17" s="215" t="s">
        <v>107</v>
      </c>
      <c r="F17" s="216"/>
      <c r="G17" s="135" t="s">
        <v>108</v>
      </c>
      <c r="H17" s="215" t="s">
        <v>109</v>
      </c>
      <c r="I17" s="216"/>
      <c r="J17" s="135" t="s">
        <v>110</v>
      </c>
      <c r="K17" s="215" t="s">
        <v>111</v>
      </c>
      <c r="L17" s="216"/>
      <c r="M17" s="135" t="s">
        <v>104</v>
      </c>
    </row>
    <row r="18" spans="2:13" ht="45" customHeight="1" x14ac:dyDescent="0.3">
      <c r="B18" s="215" t="s">
        <v>112</v>
      </c>
      <c r="C18" s="216"/>
      <c r="D18" s="135" t="s">
        <v>104</v>
      </c>
      <c r="E18" s="215" t="s">
        <v>113</v>
      </c>
      <c r="F18" s="216"/>
      <c r="G18" s="135" t="s">
        <v>104</v>
      </c>
      <c r="H18" s="215" t="s">
        <v>114</v>
      </c>
      <c r="I18" s="216"/>
      <c r="J18" s="135" t="s">
        <v>104</v>
      </c>
      <c r="K18" s="215" t="s">
        <v>115</v>
      </c>
      <c r="L18" s="216"/>
      <c r="M18" s="135" t="s">
        <v>104</v>
      </c>
    </row>
    <row r="19" spans="2:13" ht="45" customHeight="1" x14ac:dyDescent="0.3">
      <c r="B19" s="213" t="s">
        <v>116</v>
      </c>
      <c r="C19" s="214"/>
      <c r="D19" s="135"/>
      <c r="E19" s="213" t="s">
        <v>117</v>
      </c>
      <c r="F19" s="214"/>
      <c r="G19" s="135"/>
      <c r="H19" s="210"/>
      <c r="I19" s="210"/>
      <c r="J19" s="210"/>
      <c r="K19" s="211"/>
      <c r="L19" s="212"/>
      <c r="M19" s="210"/>
    </row>
    <row r="20" spans="2:13" ht="15.75" customHeight="1" x14ac:dyDescent="0.3">
      <c r="B20" s="102"/>
      <c r="C20" s="103"/>
      <c r="D20" s="56"/>
      <c r="E20" s="102"/>
      <c r="F20" s="103"/>
      <c r="G20" s="56"/>
      <c r="H20" s="102"/>
      <c r="I20" s="103"/>
      <c r="J20" s="56"/>
      <c r="K20" s="102"/>
      <c r="L20" s="103"/>
      <c r="M20" s="56"/>
    </row>
    <row r="21" spans="2:13" ht="15.75" customHeight="1" x14ac:dyDescent="0.3">
      <c r="B21" s="99"/>
      <c r="C21" s="104"/>
      <c r="D21" s="57"/>
      <c r="E21" s="99"/>
      <c r="F21" s="104"/>
      <c r="G21" s="57"/>
      <c r="H21" s="99"/>
      <c r="I21" s="104"/>
      <c r="J21" s="57"/>
      <c r="K21" s="99"/>
      <c r="L21" s="104"/>
      <c r="M21" s="57"/>
    </row>
    <row r="22" spans="2:13" ht="15.75" customHeight="1" x14ac:dyDescent="0.3">
      <c r="B22" s="228" t="s">
        <v>118</v>
      </c>
      <c r="C22" s="229"/>
      <c r="D22" s="229"/>
      <c r="E22" s="229"/>
      <c r="F22" s="229"/>
      <c r="G22" s="229"/>
      <c r="H22" s="229"/>
      <c r="I22" s="229"/>
      <c r="J22" s="229"/>
      <c r="K22" s="229"/>
      <c r="L22" s="229"/>
      <c r="M22" s="230"/>
    </row>
    <row r="23" spans="2:13" ht="15.75" customHeight="1" x14ac:dyDescent="0.3">
      <c r="B23" s="223"/>
      <c r="C23" s="224"/>
      <c r="D23" s="225" t="s">
        <v>119</v>
      </c>
      <c r="E23" s="226"/>
      <c r="F23" s="226"/>
      <c r="G23" s="227"/>
      <c r="H23" s="223" t="s">
        <v>120</v>
      </c>
      <c r="I23" s="224"/>
      <c r="J23" s="225" t="s">
        <v>121</v>
      </c>
      <c r="K23" s="226"/>
      <c r="L23" s="226"/>
      <c r="M23" s="227"/>
    </row>
    <row r="24" spans="2:13" ht="15.75" customHeight="1" x14ac:dyDescent="0.3">
      <c r="B24" s="223"/>
      <c r="C24" s="224"/>
      <c r="D24" s="225" t="s">
        <v>122</v>
      </c>
      <c r="E24" s="226"/>
      <c r="F24" s="226"/>
      <c r="G24" s="227"/>
      <c r="H24" s="223"/>
      <c r="I24" s="224"/>
      <c r="J24" s="225" t="s">
        <v>123</v>
      </c>
      <c r="K24" s="226"/>
      <c r="L24" s="226"/>
      <c r="M24" s="227"/>
    </row>
    <row r="25" spans="2:13" s="100" customFormat="1" ht="15.75" customHeight="1" x14ac:dyDescent="0.3">
      <c r="B25" s="223"/>
      <c r="C25" s="224"/>
      <c r="D25" s="225" t="s">
        <v>124</v>
      </c>
      <c r="E25" s="226"/>
      <c r="F25" s="226"/>
      <c r="G25" s="227"/>
      <c r="H25" s="223"/>
      <c r="I25" s="224"/>
      <c r="J25" s="225" t="s">
        <v>125</v>
      </c>
      <c r="K25" s="226"/>
      <c r="L25" s="226"/>
      <c r="M25" s="227"/>
    </row>
    <row r="26" spans="2:13" s="100" customFormat="1" ht="15.75" customHeight="1" x14ac:dyDescent="0.3">
      <c r="B26" s="223"/>
      <c r="C26" s="224"/>
      <c r="D26" s="225" t="s">
        <v>126</v>
      </c>
      <c r="E26" s="226"/>
      <c r="F26" s="226"/>
      <c r="G26" s="227"/>
      <c r="H26" s="223"/>
      <c r="I26" s="224"/>
      <c r="J26" s="225" t="s">
        <v>127</v>
      </c>
      <c r="K26" s="226"/>
      <c r="L26" s="226"/>
      <c r="M26" s="227"/>
    </row>
    <row r="27" spans="2:13" ht="15.75" customHeight="1" x14ac:dyDescent="0.3">
      <c r="B27" s="223"/>
      <c r="C27" s="224"/>
      <c r="D27" s="225" t="s">
        <v>128</v>
      </c>
      <c r="E27" s="226"/>
      <c r="F27" s="226"/>
      <c r="G27" s="227"/>
      <c r="H27" s="223"/>
      <c r="I27" s="224"/>
      <c r="J27" s="225"/>
      <c r="K27" s="226"/>
      <c r="L27" s="226"/>
      <c r="M27" s="227"/>
    </row>
    <row r="28" spans="2:13" ht="15.75" customHeight="1" x14ac:dyDescent="0.3">
      <c r="B28" s="99"/>
      <c r="C28" s="99"/>
      <c r="D28" s="99"/>
      <c r="E28" s="99"/>
      <c r="F28" s="100"/>
      <c r="G28" s="100"/>
      <c r="H28" s="100"/>
      <c r="I28" s="100"/>
      <c r="J28" s="100"/>
      <c r="K28" s="100"/>
      <c r="L28" s="100"/>
      <c r="M28" s="100"/>
    </row>
    <row r="29" spans="2:13" ht="15.75" customHeight="1" x14ac:dyDescent="0.3">
      <c r="B29" s="231" t="s">
        <v>129</v>
      </c>
      <c r="C29" s="232"/>
      <c r="D29" s="232"/>
      <c r="E29" s="232"/>
      <c r="F29" s="232"/>
      <c r="G29" s="232"/>
      <c r="H29" s="232"/>
      <c r="I29" s="232"/>
      <c r="J29" s="232"/>
      <c r="K29" s="232"/>
      <c r="L29" s="232"/>
      <c r="M29" s="232"/>
    </row>
    <row r="30" spans="2:13" ht="15.75" customHeight="1" x14ac:dyDescent="0.3">
      <c r="B30" s="223"/>
      <c r="C30" s="224"/>
      <c r="D30" s="225" t="s">
        <v>119</v>
      </c>
      <c r="E30" s="226"/>
      <c r="F30" s="226"/>
      <c r="G30" s="227"/>
      <c r="H30" s="223" t="s">
        <v>120</v>
      </c>
      <c r="I30" s="224"/>
      <c r="J30" s="225" t="s">
        <v>121</v>
      </c>
      <c r="K30" s="226"/>
      <c r="L30" s="226"/>
      <c r="M30" s="227"/>
    </row>
    <row r="31" spans="2:13" ht="15.75" customHeight="1" x14ac:dyDescent="0.3">
      <c r="B31" s="223" t="s">
        <v>120</v>
      </c>
      <c r="C31" s="224"/>
      <c r="D31" s="225" t="s">
        <v>122</v>
      </c>
      <c r="E31" s="226"/>
      <c r="F31" s="226"/>
      <c r="G31" s="227"/>
      <c r="H31" s="223"/>
      <c r="I31" s="224"/>
      <c r="J31" s="225" t="s">
        <v>123</v>
      </c>
      <c r="K31" s="226"/>
      <c r="L31" s="226"/>
      <c r="M31" s="227"/>
    </row>
    <row r="32" spans="2:13" ht="15.75" customHeight="1" x14ac:dyDescent="0.3">
      <c r="B32" s="223"/>
      <c r="C32" s="224"/>
      <c r="D32" s="225" t="s">
        <v>124</v>
      </c>
      <c r="E32" s="226"/>
      <c r="F32" s="226"/>
      <c r="G32" s="227"/>
      <c r="H32" s="223"/>
      <c r="I32" s="224"/>
      <c r="J32" s="225" t="s">
        <v>125</v>
      </c>
      <c r="K32" s="226"/>
      <c r="L32" s="226"/>
      <c r="M32" s="227"/>
    </row>
    <row r="33" spans="2:13" s="100" customFormat="1" ht="15.75" customHeight="1" x14ac:dyDescent="0.3">
      <c r="B33" s="223"/>
      <c r="C33" s="224"/>
      <c r="D33" s="225" t="s">
        <v>126</v>
      </c>
      <c r="E33" s="226"/>
      <c r="F33" s="226"/>
      <c r="G33" s="227"/>
      <c r="H33" s="223"/>
      <c r="I33" s="224"/>
      <c r="J33" s="225" t="s">
        <v>127</v>
      </c>
      <c r="K33" s="226"/>
      <c r="L33" s="226"/>
      <c r="M33" s="227"/>
    </row>
    <row r="34" spans="2:13" ht="15.75" customHeight="1" x14ac:dyDescent="0.3">
      <c r="B34" s="223" t="s">
        <v>130</v>
      </c>
      <c r="C34" s="224"/>
      <c r="D34" s="225" t="s">
        <v>128</v>
      </c>
      <c r="E34" s="226"/>
      <c r="F34" s="226"/>
      <c r="G34" s="227"/>
      <c r="H34" s="223"/>
      <c r="I34" s="224"/>
      <c r="J34" s="225"/>
      <c r="K34" s="226"/>
      <c r="L34" s="226"/>
      <c r="M34" s="227"/>
    </row>
    <row r="35" spans="2:13" ht="15.75" customHeight="1" x14ac:dyDescent="0.3">
      <c r="B35" s="101"/>
      <c r="C35" s="101"/>
      <c r="D35" s="101"/>
      <c r="E35" s="101"/>
      <c r="F35" s="100"/>
      <c r="G35" s="100"/>
      <c r="H35" s="100"/>
      <c r="I35" s="100"/>
      <c r="J35" s="100"/>
      <c r="K35" s="100"/>
      <c r="L35" s="100"/>
      <c r="M35" s="100"/>
    </row>
    <row r="36" spans="2:13" ht="15.75" customHeight="1" x14ac:dyDescent="0.3">
      <c r="B36" s="236" t="s">
        <v>131</v>
      </c>
      <c r="C36" s="237"/>
      <c r="D36" s="237"/>
      <c r="E36" s="237"/>
      <c r="F36" s="238"/>
      <c r="G36" s="238"/>
      <c r="H36" s="238"/>
      <c r="I36" s="238"/>
      <c r="J36" s="238"/>
      <c r="K36" s="238"/>
      <c r="L36" s="238"/>
      <c r="M36" s="238"/>
    </row>
    <row r="37" spans="2:13" ht="15.75" customHeight="1" x14ac:dyDescent="0.3">
      <c r="B37" s="233"/>
      <c r="C37" s="234"/>
      <c r="D37" s="235" t="s">
        <v>119</v>
      </c>
      <c r="E37" s="234"/>
      <c r="F37" s="234"/>
      <c r="G37" s="234"/>
      <c r="H37" s="233"/>
      <c r="I37" s="234"/>
      <c r="J37" s="235" t="s">
        <v>121</v>
      </c>
      <c r="K37" s="234"/>
      <c r="L37" s="234"/>
      <c r="M37" s="234"/>
    </row>
    <row r="38" spans="2:13" ht="15.75" customHeight="1" x14ac:dyDescent="0.3">
      <c r="B38" s="233"/>
      <c r="C38" s="234"/>
      <c r="D38" s="235" t="s">
        <v>122</v>
      </c>
      <c r="E38" s="234"/>
      <c r="F38" s="234"/>
      <c r="G38" s="234"/>
      <c r="H38" s="233"/>
      <c r="I38" s="234"/>
      <c r="J38" s="235" t="s">
        <v>123</v>
      </c>
      <c r="K38" s="234"/>
      <c r="L38" s="234"/>
      <c r="M38" s="234"/>
    </row>
    <row r="39" spans="2:13" ht="15.75" customHeight="1" x14ac:dyDescent="0.3">
      <c r="B39" s="233"/>
      <c r="C39" s="234"/>
      <c r="D39" s="235" t="s">
        <v>124</v>
      </c>
      <c r="E39" s="234"/>
      <c r="F39" s="234"/>
      <c r="G39" s="234"/>
      <c r="H39" s="233"/>
      <c r="I39" s="234"/>
      <c r="J39" s="235" t="s">
        <v>125</v>
      </c>
      <c r="K39" s="234"/>
      <c r="L39" s="234"/>
      <c r="M39" s="234"/>
    </row>
    <row r="40" spans="2:13" s="100" customFormat="1" x14ac:dyDescent="0.3">
      <c r="B40" s="233"/>
      <c r="C40" s="234"/>
      <c r="D40" s="235" t="s">
        <v>126</v>
      </c>
      <c r="E40" s="234"/>
      <c r="F40" s="234"/>
      <c r="G40" s="234"/>
      <c r="H40" s="233"/>
      <c r="I40" s="234"/>
      <c r="J40" s="235" t="s">
        <v>127</v>
      </c>
      <c r="K40" s="234"/>
      <c r="L40" s="234"/>
      <c r="M40" s="234"/>
    </row>
    <row r="41" spans="2:13" ht="15.75" customHeight="1" x14ac:dyDescent="0.3">
      <c r="B41" s="233"/>
      <c r="C41" s="234"/>
      <c r="D41" s="235" t="s">
        <v>128</v>
      </c>
      <c r="E41" s="234"/>
      <c r="F41" s="234"/>
      <c r="G41" s="234"/>
      <c r="H41" s="233"/>
      <c r="I41" s="234"/>
      <c r="J41" s="235"/>
      <c r="K41" s="234"/>
      <c r="L41" s="234"/>
      <c r="M41" s="234"/>
    </row>
    <row r="42" spans="2:13" x14ac:dyDescent="0.3">
      <c r="B42" s="55"/>
      <c r="C42" s="105"/>
      <c r="D42" s="106"/>
      <c r="E42" s="105"/>
      <c r="F42" s="105"/>
      <c r="G42" s="105"/>
      <c r="H42" s="28"/>
      <c r="I42" s="105"/>
      <c r="J42" s="106"/>
      <c r="K42" s="105"/>
      <c r="L42" s="105"/>
      <c r="M42" s="105"/>
    </row>
    <row r="43" spans="2:13" x14ac:dyDescent="0.3">
      <c r="B43" s="236" t="s">
        <v>132</v>
      </c>
      <c r="C43" s="237"/>
      <c r="D43" s="237"/>
      <c r="E43" s="237"/>
      <c r="F43" s="238"/>
      <c r="G43" s="238"/>
      <c r="H43" s="238"/>
      <c r="I43" s="238"/>
      <c r="J43" s="238"/>
      <c r="K43" s="238"/>
      <c r="L43" s="238"/>
      <c r="M43" s="238"/>
    </row>
    <row r="44" spans="2:13" x14ac:dyDescent="0.3">
      <c r="B44" s="233"/>
      <c r="C44" s="234"/>
      <c r="D44" s="225" t="s">
        <v>127</v>
      </c>
      <c r="E44" s="239"/>
      <c r="F44" s="239"/>
      <c r="G44" s="239"/>
      <c r="H44" s="239"/>
      <c r="I44" s="239"/>
      <c r="J44" s="239"/>
      <c r="K44" s="239"/>
      <c r="L44" s="239"/>
      <c r="M44" s="240"/>
    </row>
    <row r="47" spans="2:13" s="100" customFormat="1" x14ac:dyDescent="0.3">
      <c r="B47" s="98"/>
      <c r="C47" s="98"/>
      <c r="D47" s="98"/>
      <c r="E47" s="98"/>
      <c r="F47" s="98"/>
      <c r="G47" s="98"/>
      <c r="H47" s="98"/>
      <c r="I47" s="98"/>
      <c r="J47" s="98"/>
      <c r="K47" s="98"/>
      <c r="L47" s="98"/>
      <c r="M47" s="98"/>
    </row>
    <row r="48" spans="2:13" ht="15.75" customHeight="1" x14ac:dyDescent="0.3"/>
  </sheetData>
  <customSheetViews>
    <customSheetView guid="{C0736EDE-B647-460A-AF7D-0FC5B36FDE49}" scale="90" showPageBreaks="1" printArea="1">
      <rowBreaks count="2" manualBreakCount="2">
        <brk id="20" min="1" max="12" man="1"/>
        <brk id="44" min="1" max="12" man="1"/>
      </rowBreaks>
      <pageMargins left="0" right="0" top="0" bottom="0" header="0" footer="0"/>
      <printOptions horizontalCentered="1"/>
      <pageSetup scale="80" orientation="landscape" r:id="rId1"/>
      <headerFooter>
        <oddFooter>&amp;R&amp;P</oddFooter>
      </headerFooter>
    </customSheetView>
    <customSheetView guid="{D084C74A-34CE-4171-80D6-1BE5E86C1BB8}" showPageBreaks="1" printArea="1" topLeftCell="A7">
      <selection activeCell="G15" sqref="G15"/>
      <rowBreaks count="2" manualBreakCount="2">
        <brk id="20" min="1" max="12" man="1"/>
        <brk id="44" min="1" max="12" man="1"/>
      </rowBreaks>
      <pageMargins left="0" right="0" top="0" bottom="0" header="0" footer="0"/>
      <printOptions horizontalCentered="1"/>
      <pageSetup scale="80" orientation="landscape" r:id="rId2"/>
      <headerFooter>
        <oddFooter>&amp;R&amp;P</oddFooter>
      </headerFooter>
    </customSheetView>
    <customSheetView guid="{44594B27-9C70-41F1-9630-666DBB02377F}" scale="90" showPageBreaks="1" printArea="1">
      <rowBreaks count="2" manualBreakCount="2">
        <brk id="20" min="1" max="12" man="1"/>
        <brk id="44" min="1" max="12" man="1"/>
      </rowBreaks>
      <pageMargins left="0" right="0" top="0" bottom="0" header="0" footer="0"/>
      <printOptions horizontalCentered="1"/>
      <pageSetup scale="80" orientation="landscape" r:id="rId3"/>
      <headerFooter>
        <oddFooter>&amp;R&amp;P</oddFooter>
      </headerFooter>
    </customSheetView>
    <customSheetView guid="{F5F3C714-98D8-4A17-AAC7-A3492D9D3AE9}" scale="90">
      <rowBreaks count="2" manualBreakCount="2">
        <brk id="20" min="1" max="12" man="1"/>
        <brk id="44" min="1" max="12" man="1"/>
      </rowBreaks>
      <pageMargins left="0" right="0" top="0" bottom="0" header="0" footer="0"/>
      <printOptions horizontalCentered="1"/>
      <pageSetup scale="80" orientation="landscape" r:id="rId4"/>
      <headerFooter>
        <oddFooter>&amp;R&amp;P</oddFooter>
      </headerFooter>
    </customSheetView>
  </customSheetViews>
  <mergeCells count="101">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31:C31"/>
    <mergeCell ref="D31:G31"/>
    <mergeCell ref="H31:I31"/>
    <mergeCell ref="J31:M31"/>
    <mergeCell ref="B30:C30"/>
    <mergeCell ref="D30:G30"/>
    <mergeCell ref="H30:I30"/>
    <mergeCell ref="J30:M30"/>
    <mergeCell ref="B32:C32"/>
    <mergeCell ref="D32:G32"/>
    <mergeCell ref="H32:I32"/>
    <mergeCell ref="J32:M32"/>
    <mergeCell ref="B26:C26"/>
    <mergeCell ref="D26:G26"/>
    <mergeCell ref="H26:I26"/>
    <mergeCell ref="J26:M26"/>
    <mergeCell ref="B29:M29"/>
    <mergeCell ref="B27:C27"/>
    <mergeCell ref="D27:G27"/>
    <mergeCell ref="H27:I27"/>
    <mergeCell ref="J27:M27"/>
    <mergeCell ref="B25:C25"/>
    <mergeCell ref="D25:G25"/>
    <mergeCell ref="H25:I25"/>
    <mergeCell ref="J25:M25"/>
    <mergeCell ref="B22:M22"/>
    <mergeCell ref="B23:C23"/>
    <mergeCell ref="D23:G23"/>
    <mergeCell ref="H23:I23"/>
    <mergeCell ref="J23:M23"/>
    <mergeCell ref="B24:C24"/>
    <mergeCell ref="D24:G24"/>
    <mergeCell ref="H24:I24"/>
    <mergeCell ref="J24:M24"/>
    <mergeCell ref="K11:L11"/>
    <mergeCell ref="K16:L16"/>
    <mergeCell ref="E17:F17"/>
    <mergeCell ref="K17:L17"/>
    <mergeCell ref="B11:C11"/>
    <mergeCell ref="H11:I11"/>
    <mergeCell ref="H17:I17"/>
    <mergeCell ref="E16:F16"/>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s>
  <printOptions horizontalCentered="1"/>
  <pageMargins left="0.45" right="0.45" top="0.5" bottom="0.5" header="0.3" footer="0.05"/>
  <pageSetup scale="80" orientation="landscape" r:id="rId5"/>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topLeftCell="A60" zoomScale="90" zoomScaleNormal="90" workbookViewId="0">
      <selection activeCell="C83" sqref="C83"/>
    </sheetView>
  </sheetViews>
  <sheetFormatPr defaultColWidth="9.109375" defaultRowHeight="14.4" x14ac:dyDescent="0.3"/>
  <cols>
    <col min="1" max="1" width="5.5546875" style="39" customWidth="1"/>
    <col min="2" max="2" width="3.44140625" style="41" customWidth="1"/>
    <col min="3" max="3" width="155.6640625" style="39" customWidth="1"/>
    <col min="4" max="4" width="145.88671875" style="87" customWidth="1"/>
    <col min="5" max="16384" width="9.109375" style="39"/>
  </cols>
  <sheetData>
    <row r="1" spans="2:4" s="40" customFormat="1" ht="25.8" x14ac:dyDescent="0.35">
      <c r="B1" s="97"/>
      <c r="C1" s="175" t="s">
        <v>133</v>
      </c>
      <c r="D1" s="94" t="s">
        <v>134</v>
      </c>
    </row>
    <row r="2" spans="2:4" ht="12" customHeight="1" x14ac:dyDescent="0.35">
      <c r="B2" s="176"/>
      <c r="C2" s="37"/>
      <c r="D2" s="176"/>
    </row>
    <row r="3" spans="2:4" s="29" customFormat="1" ht="45" customHeight="1" x14ac:dyDescent="0.3">
      <c r="C3" s="29" t="s">
        <v>135</v>
      </c>
      <c r="D3" s="89"/>
    </row>
    <row r="4" spans="2:4" s="29" customFormat="1" x14ac:dyDescent="0.3">
      <c r="D4" s="90"/>
    </row>
    <row r="5" spans="2:4" s="29" customFormat="1" ht="30" customHeight="1" x14ac:dyDescent="0.3">
      <c r="C5" s="29" t="s">
        <v>136</v>
      </c>
      <c r="D5" s="90"/>
    </row>
    <row r="6" spans="2:4" s="29" customFormat="1" x14ac:dyDescent="0.3">
      <c r="D6" s="91"/>
    </row>
    <row r="7" spans="2:4" s="29" customFormat="1" x14ac:dyDescent="0.3">
      <c r="B7" s="241" t="s">
        <v>137</v>
      </c>
      <c r="C7" s="242"/>
      <c r="D7" s="91"/>
    </row>
    <row r="8" spans="2:4" s="29" customFormat="1" x14ac:dyDescent="0.3">
      <c r="B8" s="135"/>
      <c r="C8" t="s">
        <v>138</v>
      </c>
      <c r="D8" s="91"/>
    </row>
    <row r="9" spans="2:4" s="29" customFormat="1" x14ac:dyDescent="0.3">
      <c r="B9" s="135"/>
      <c r="C9" t="s">
        <v>139</v>
      </c>
      <c r="D9" s="91"/>
    </row>
    <row r="10" spans="2:4" s="29" customFormat="1" x14ac:dyDescent="0.3">
      <c r="B10" s="135"/>
      <c r="C10" t="s">
        <v>140</v>
      </c>
      <c r="D10" s="91"/>
    </row>
    <row r="11" spans="2:4" s="29" customFormat="1" x14ac:dyDescent="0.3">
      <c r="B11" s="135" t="s">
        <v>97</v>
      </c>
      <c r="C11" t="s">
        <v>141</v>
      </c>
      <c r="D11" s="92"/>
    </row>
    <row r="12" spans="2:4" s="30" customFormat="1" x14ac:dyDescent="0.3">
      <c r="C12" s="180"/>
      <c r="D12" s="91"/>
    </row>
    <row r="13" spans="2:4" s="29" customFormat="1" x14ac:dyDescent="0.3">
      <c r="B13" s="241" t="s">
        <v>142</v>
      </c>
      <c r="C13" s="242"/>
      <c r="D13" s="92"/>
    </row>
    <row r="14" spans="2:4" s="29" customFormat="1" x14ac:dyDescent="0.3">
      <c r="B14" s="145"/>
      <c r="C14" t="s">
        <v>143</v>
      </c>
      <c r="D14" s="92"/>
    </row>
    <row r="15" spans="2:4" s="29" customFormat="1" x14ac:dyDescent="0.3">
      <c r="B15" s="145"/>
      <c r="C15" t="s">
        <v>144</v>
      </c>
      <c r="D15" s="92"/>
    </row>
    <row r="16" spans="2:4" s="29" customFormat="1" x14ac:dyDescent="0.3">
      <c r="B16" s="145"/>
      <c r="C16" t="s">
        <v>145</v>
      </c>
      <c r="D16" s="92"/>
    </row>
    <row r="17" spans="2:4" s="29" customFormat="1" x14ac:dyDescent="0.3">
      <c r="B17" s="145" t="s">
        <v>97</v>
      </c>
      <c r="C17" t="s">
        <v>146</v>
      </c>
      <c r="D17" s="92"/>
    </row>
    <row r="18" spans="2:4" s="30" customFormat="1" x14ac:dyDescent="0.3">
      <c r="C18" s="180"/>
      <c r="D18" s="92"/>
    </row>
    <row r="19" spans="2:4" s="30" customFormat="1" x14ac:dyDescent="0.3">
      <c r="B19" s="243" t="s">
        <v>147</v>
      </c>
      <c r="C19" s="242"/>
      <c r="D19" s="92"/>
    </row>
    <row r="20" spans="2:4" s="29" customFormat="1" x14ac:dyDescent="0.3">
      <c r="B20" s="145"/>
      <c r="C20" s="42" t="s">
        <v>148</v>
      </c>
      <c r="D20" s="92"/>
    </row>
    <row r="21" spans="2:4" s="29" customFormat="1" x14ac:dyDescent="0.3">
      <c r="B21" s="145"/>
      <c r="C21" s="42" t="s">
        <v>149</v>
      </c>
      <c r="D21" s="92"/>
    </row>
    <row r="22" spans="2:4" s="29" customFormat="1" x14ac:dyDescent="0.3">
      <c r="B22" s="145" t="s">
        <v>97</v>
      </c>
      <c r="C22" s="42" t="s">
        <v>150</v>
      </c>
      <c r="D22" s="92"/>
    </row>
    <row r="23" spans="2:4" s="29" customFormat="1" x14ac:dyDescent="0.3">
      <c r="B23" s="145"/>
      <c r="C23" s="42" t="s">
        <v>151</v>
      </c>
      <c r="D23" s="92"/>
    </row>
    <row r="24" spans="2:4" s="30" customFormat="1" x14ac:dyDescent="0.3">
      <c r="C24" s="180"/>
      <c r="D24" s="92"/>
    </row>
    <row r="25" spans="2:4" s="29" customFormat="1" x14ac:dyDescent="0.3">
      <c r="B25" s="241" t="s">
        <v>152</v>
      </c>
      <c r="C25" s="242"/>
      <c r="D25" s="92"/>
    </row>
    <row r="26" spans="2:4" s="29" customFormat="1" x14ac:dyDescent="0.3">
      <c r="B26" s="145"/>
      <c r="C26" s="42" t="s">
        <v>153</v>
      </c>
      <c r="D26" s="92"/>
    </row>
    <row r="27" spans="2:4" s="29" customFormat="1" x14ac:dyDescent="0.3">
      <c r="B27" s="145" t="s">
        <v>97</v>
      </c>
      <c r="C27" s="42" t="s">
        <v>154</v>
      </c>
      <c r="D27" s="92"/>
    </row>
    <row r="28" spans="2:4" s="29" customFormat="1" x14ac:dyDescent="0.3">
      <c r="B28" s="145"/>
      <c r="C28" s="42" t="s">
        <v>155</v>
      </c>
      <c r="D28" s="92"/>
    </row>
    <row r="29" spans="2:4" s="29" customFormat="1" x14ac:dyDescent="0.3">
      <c r="B29" s="145"/>
      <c r="C29" s="42" t="s">
        <v>156</v>
      </c>
      <c r="D29" s="92"/>
    </row>
    <row r="30" spans="2:4" s="30" customFormat="1" x14ac:dyDescent="0.3">
      <c r="C30" s="180"/>
      <c r="D30" s="92"/>
    </row>
    <row r="31" spans="2:4" s="29" customFormat="1" x14ac:dyDescent="0.3">
      <c r="B31" s="241" t="s">
        <v>157</v>
      </c>
      <c r="C31" s="242"/>
      <c r="D31" s="92"/>
    </row>
    <row r="32" spans="2:4" s="29" customFormat="1" x14ac:dyDescent="0.3">
      <c r="B32" s="145"/>
      <c r="C32" t="s">
        <v>158</v>
      </c>
      <c r="D32" s="92"/>
    </row>
    <row r="33" spans="1:4" s="29" customFormat="1" x14ac:dyDescent="0.3">
      <c r="B33" s="145"/>
      <c r="C33" t="s">
        <v>159</v>
      </c>
      <c r="D33" s="92"/>
    </row>
    <row r="34" spans="1:4" s="29" customFormat="1" x14ac:dyDescent="0.3">
      <c r="B34" s="145"/>
      <c r="C34" t="s">
        <v>160</v>
      </c>
      <c r="D34" s="92"/>
    </row>
    <row r="35" spans="1:4" s="29" customFormat="1" x14ac:dyDescent="0.3">
      <c r="B35" s="145" t="s">
        <v>97</v>
      </c>
      <c r="C35" t="s">
        <v>161</v>
      </c>
      <c r="D35" s="92"/>
    </row>
    <row r="36" spans="1:4" s="30" customFormat="1" x14ac:dyDescent="0.3">
      <c r="C36" s="180"/>
      <c r="D36" s="92"/>
    </row>
    <row r="37" spans="1:4" s="29" customFormat="1" x14ac:dyDescent="0.3">
      <c r="B37" s="241" t="s">
        <v>162</v>
      </c>
      <c r="C37" s="242"/>
      <c r="D37" s="92"/>
    </row>
    <row r="38" spans="1:4" s="29" customFormat="1" x14ac:dyDescent="0.3">
      <c r="B38" s="135"/>
      <c r="C38" s="42" t="s">
        <v>163</v>
      </c>
      <c r="D38" s="92"/>
    </row>
    <row r="39" spans="1:4" s="29" customFormat="1" x14ac:dyDescent="0.3">
      <c r="B39" s="135"/>
      <c r="C39" s="42" t="s">
        <v>164</v>
      </c>
      <c r="D39" s="92"/>
    </row>
    <row r="40" spans="1:4" s="29" customFormat="1" x14ac:dyDescent="0.3">
      <c r="B40" s="135" t="s">
        <v>97</v>
      </c>
      <c r="C40" s="42" t="s">
        <v>165</v>
      </c>
      <c r="D40" s="92"/>
    </row>
    <row r="41" spans="1:4" s="29" customFormat="1" x14ac:dyDescent="0.3">
      <c r="B41" s="135"/>
      <c r="C41" s="42" t="s">
        <v>166</v>
      </c>
      <c r="D41" s="92"/>
    </row>
    <row r="42" spans="1:4" s="29" customFormat="1" x14ac:dyDescent="0.3">
      <c r="B42" s="146"/>
      <c r="C42" s="42" t="s">
        <v>167</v>
      </c>
      <c r="D42" s="92"/>
    </row>
    <row r="43" spans="1:4" s="29" customFormat="1" x14ac:dyDescent="0.3">
      <c r="B43" s="146"/>
      <c r="C43" s="42" t="s">
        <v>168</v>
      </c>
      <c r="D43" s="92"/>
    </row>
    <row r="44" spans="1:4" s="30" customFormat="1" x14ac:dyDescent="0.3">
      <c r="C44" s="180"/>
      <c r="D44" s="92"/>
    </row>
    <row r="45" spans="1:4" s="29" customFormat="1" x14ac:dyDescent="0.3">
      <c r="A45" s="30"/>
      <c r="B45" s="30"/>
      <c r="C45" s="180" t="s">
        <v>169</v>
      </c>
      <c r="D45" s="92"/>
    </row>
    <row r="46" spans="1:4" s="29" customFormat="1" x14ac:dyDescent="0.3">
      <c r="A46" s="30"/>
      <c r="B46" s="30"/>
      <c r="C46" s="180"/>
      <c r="D46" s="92"/>
    </row>
    <row r="47" spans="1:4" s="29" customFormat="1" ht="28.8" x14ac:dyDescent="0.3">
      <c r="C47" s="31" t="s">
        <v>170</v>
      </c>
      <c r="D47" s="88"/>
    </row>
    <row r="48" spans="1:4" s="29" customFormat="1" x14ac:dyDescent="0.3">
      <c r="A48" s="30"/>
      <c r="B48" s="30"/>
      <c r="C48" s="147" t="s">
        <v>171</v>
      </c>
      <c r="D48" s="148"/>
    </row>
    <row r="49" spans="1:4" s="29" customFormat="1" x14ac:dyDescent="0.3">
      <c r="A49" s="30"/>
      <c r="B49" s="30"/>
      <c r="C49" s="32"/>
      <c r="D49" s="88"/>
    </row>
    <row r="50" spans="1:4" s="29" customFormat="1" ht="28.8" x14ac:dyDescent="0.3">
      <c r="C50" s="31" t="s">
        <v>172</v>
      </c>
      <c r="D50" s="88"/>
    </row>
    <row r="51" spans="1:4" s="30" customFormat="1" ht="28.8" x14ac:dyDescent="0.3">
      <c r="C51" s="147" t="s">
        <v>173</v>
      </c>
      <c r="D51" s="148"/>
    </row>
    <row r="52" spans="1:4" s="30" customFormat="1" ht="15" customHeight="1" x14ac:dyDescent="0.3">
      <c r="C52" s="32"/>
      <c r="D52" s="88"/>
    </row>
    <row r="53" spans="1:4" s="30" customFormat="1" x14ac:dyDescent="0.3">
      <c r="A53" s="29"/>
      <c r="B53" s="29"/>
      <c r="C53" s="33" t="s">
        <v>174</v>
      </c>
      <c r="D53" s="88"/>
    </row>
    <row r="54" spans="1:4" s="29" customFormat="1" ht="15" customHeight="1" x14ac:dyDescent="0.35">
      <c r="A54" s="176"/>
      <c r="B54" s="176"/>
      <c r="C54" s="37"/>
      <c r="D54" s="88"/>
    </row>
    <row r="55" spans="1:4" s="30" customFormat="1" x14ac:dyDescent="0.3">
      <c r="C55" s="34" t="s">
        <v>175</v>
      </c>
      <c r="D55" s="88"/>
    </row>
    <row r="56" spans="1:4" s="30" customFormat="1" x14ac:dyDescent="0.3">
      <c r="C56" s="147" t="s">
        <v>176</v>
      </c>
      <c r="D56" s="148"/>
    </row>
    <row r="57" spans="1:4" s="29" customFormat="1" x14ac:dyDescent="0.3">
      <c r="C57" s="35"/>
      <c r="D57" s="88"/>
    </row>
    <row r="58" spans="1:4" s="30" customFormat="1" x14ac:dyDescent="0.3">
      <c r="C58" s="34" t="s">
        <v>177</v>
      </c>
      <c r="D58" s="88"/>
    </row>
    <row r="59" spans="1:4" s="30" customFormat="1" x14ac:dyDescent="0.3">
      <c r="C59" s="147" t="s">
        <v>178</v>
      </c>
      <c r="D59" s="148"/>
    </row>
    <row r="60" spans="1:4" s="30" customFormat="1" x14ac:dyDescent="0.3">
      <c r="C60" s="32"/>
      <c r="D60" s="88"/>
    </row>
    <row r="61" spans="1:4" s="29" customFormat="1" ht="15" customHeight="1" x14ac:dyDescent="0.3">
      <c r="C61" s="31" t="s">
        <v>179</v>
      </c>
      <c r="D61" s="88"/>
    </row>
    <row r="62" spans="1:4" s="30" customFormat="1" ht="28.8" x14ac:dyDescent="0.3">
      <c r="C62" s="147" t="s">
        <v>180</v>
      </c>
      <c r="D62" s="148" t="s">
        <v>181</v>
      </c>
    </row>
    <row r="63" spans="1:4" s="30" customFormat="1" x14ac:dyDescent="0.3">
      <c r="C63" s="32"/>
      <c r="D63" s="88"/>
    </row>
    <row r="64" spans="1:4" s="29" customFormat="1" x14ac:dyDescent="0.3">
      <c r="C64" s="31" t="s">
        <v>182</v>
      </c>
      <c r="D64" s="88"/>
    </row>
    <row r="65" spans="3:4" s="30" customFormat="1" ht="43.2" x14ac:dyDescent="0.3">
      <c r="C65" s="147" t="s">
        <v>183</v>
      </c>
      <c r="D65" s="148"/>
    </row>
    <row r="66" spans="3:4" s="30" customFormat="1" x14ac:dyDescent="0.3">
      <c r="C66" s="32"/>
      <c r="D66" s="88"/>
    </row>
    <row r="67" spans="3:4" s="30" customFormat="1" x14ac:dyDescent="0.3">
      <c r="C67" s="34" t="s">
        <v>184</v>
      </c>
      <c r="D67" s="88"/>
    </row>
    <row r="68" spans="3:4" s="30" customFormat="1" ht="43.2" x14ac:dyDescent="0.3">
      <c r="C68" s="147" t="s">
        <v>185</v>
      </c>
      <c r="D68" s="148"/>
    </row>
    <row r="69" spans="3:4" s="30" customFormat="1" x14ac:dyDescent="0.3">
      <c r="C69" s="32"/>
      <c r="D69" s="88"/>
    </row>
    <row r="70" spans="3:4" s="30" customFormat="1" x14ac:dyDescent="0.3">
      <c r="C70" s="34" t="s">
        <v>186</v>
      </c>
      <c r="D70" s="88"/>
    </row>
    <row r="71" spans="3:4" s="30" customFormat="1" ht="43.2" x14ac:dyDescent="0.3">
      <c r="C71" s="147" t="s">
        <v>187</v>
      </c>
      <c r="D71" s="148"/>
    </row>
    <row r="72" spans="3:4" s="30" customFormat="1" x14ac:dyDescent="0.3">
      <c r="C72" s="32"/>
      <c r="D72" s="88"/>
    </row>
    <row r="73" spans="3:4" s="75" customFormat="1" x14ac:dyDescent="0.3">
      <c r="C73" s="36" t="s">
        <v>188</v>
      </c>
      <c r="D73" s="88"/>
    </row>
    <row r="74" spans="3:4" s="30" customFormat="1" ht="28.8" x14ac:dyDescent="0.3">
      <c r="C74" s="147" t="s">
        <v>189</v>
      </c>
      <c r="D74" s="148"/>
    </row>
    <row r="75" spans="3:4" s="75" customFormat="1" x14ac:dyDescent="0.3">
      <c r="C75" s="176"/>
      <c r="D75" s="88"/>
    </row>
    <row r="76" spans="3:4" s="75" customFormat="1" x14ac:dyDescent="0.3">
      <c r="C76" s="36" t="s">
        <v>190</v>
      </c>
      <c r="D76" s="88"/>
    </row>
    <row r="77" spans="3:4" s="30" customFormat="1" ht="28.8" x14ac:dyDescent="0.3">
      <c r="C77" s="147" t="s">
        <v>191</v>
      </c>
      <c r="D77" s="148"/>
    </row>
    <row r="78" spans="3:4" s="75" customFormat="1" x14ac:dyDescent="0.3">
      <c r="C78" s="176"/>
      <c r="D78" s="88"/>
    </row>
    <row r="79" spans="3:4" s="75" customFormat="1" x14ac:dyDescent="0.3">
      <c r="C79" s="36" t="s">
        <v>192</v>
      </c>
      <c r="D79" s="88"/>
    </row>
    <row r="80" spans="3:4" s="30" customFormat="1" x14ac:dyDescent="0.3">
      <c r="C80" s="147" t="s">
        <v>193</v>
      </c>
      <c r="D80" s="148"/>
    </row>
    <row r="81" spans="1:4" s="30" customFormat="1" x14ac:dyDescent="0.3">
      <c r="A81" s="176"/>
      <c r="B81" s="176"/>
      <c r="C81" s="176"/>
      <c r="D81" s="88"/>
    </row>
    <row r="82" spans="1:4" ht="28.8" x14ac:dyDescent="0.3">
      <c r="A82" s="176"/>
      <c r="B82" s="176"/>
      <c r="C82" s="24" t="s">
        <v>194</v>
      </c>
      <c r="D82" s="88"/>
    </row>
    <row r="83" spans="1:4" ht="43.2" x14ac:dyDescent="0.3">
      <c r="A83" s="176"/>
      <c r="B83" s="176"/>
      <c r="C83" s="147" t="s">
        <v>195</v>
      </c>
      <c r="D83" s="148"/>
    </row>
    <row r="84" spans="1:4" s="30" customFormat="1" x14ac:dyDescent="0.3">
      <c r="A84" s="176"/>
      <c r="B84" s="176"/>
      <c r="C84" s="176"/>
      <c r="D84" s="88"/>
    </row>
    <row r="87" spans="1:4" s="30" customFormat="1" x14ac:dyDescent="0.3">
      <c r="A87" s="176"/>
      <c r="B87" s="176"/>
      <c r="C87" s="176"/>
      <c r="D87" s="176"/>
    </row>
    <row r="88" spans="1:4" x14ac:dyDescent="0.3">
      <c r="A88" s="176"/>
      <c r="B88" s="176"/>
      <c r="C88" s="176"/>
      <c r="D88" s="176"/>
    </row>
  </sheetData>
  <customSheetViews>
    <customSheetView guid="{C0736EDE-B647-460A-AF7D-0FC5B36FDE49}" scale="90" showPageBreaks="1" printArea="1">
      <selection activeCell="C48" sqref="C48"/>
      <rowBreaks count="1" manualBreakCount="1">
        <brk id="43" min="1" max="2" man="1"/>
      </rowBreaks>
      <pageMargins left="0" right="0" top="0" bottom="0" header="0" footer="0"/>
      <pageSetup scale="79" fitToHeight="7" orientation="landscape" r:id="rId1"/>
      <headerFooter>
        <oddFooter>&amp;R&amp;P</oddFooter>
      </headerFooter>
    </customSheetView>
    <customSheetView guid="{D084C74A-34CE-4171-80D6-1BE5E86C1BB8}" showPageBreaks="1" printArea="1" topLeftCell="A58">
      <selection activeCell="D70" sqref="D70"/>
      <rowBreaks count="1" manualBreakCount="1">
        <brk id="43" min="1" max="2" man="1"/>
      </rowBreaks>
      <pageMargins left="0" right="0" top="0" bottom="0" header="0" footer="0"/>
      <pageSetup scale="80" fitToHeight="7" orientation="landscape" r:id="rId2"/>
      <headerFooter>
        <oddFooter>&amp;R&amp;P</oddFooter>
      </headerFooter>
    </customSheetView>
    <customSheetView guid="{44594B27-9C70-41F1-9630-666DBB02377F}" scale="90" showPageBreaks="1" printArea="1">
      <rowBreaks count="1" manualBreakCount="1">
        <brk id="43" min="1" max="2" man="1"/>
      </rowBreaks>
      <pageMargins left="0" right="0" top="0" bottom="0" header="0" footer="0"/>
      <pageSetup scale="79" fitToHeight="7" orientation="landscape" r:id="rId3"/>
      <headerFooter>
        <oddFooter>&amp;R&amp;P</oddFooter>
      </headerFooter>
    </customSheetView>
    <customSheetView guid="{F5F3C714-98D8-4A17-AAC7-A3492D9D3AE9}" scale="90">
      <selection activeCell="C48" sqref="C48"/>
      <rowBreaks count="1" manualBreakCount="1">
        <brk id="43" min="1" max="2" man="1"/>
      </rowBreaks>
      <pageMargins left="0" right="0" top="0" bottom="0" header="0" footer="0"/>
      <pageSetup scale="79" fitToHeight="7" orientation="landscape" r:id="rId4"/>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79" fitToHeight="7" orientation="landscape" r:id="rId5"/>
  <headerFooter>
    <oddFooter>&amp;R&amp;P</oddFooter>
  </headerFooter>
  <rowBreaks count="1" manualBreakCount="1">
    <brk id="43"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90" zoomScaleNormal="90" workbookViewId="0"/>
  </sheetViews>
  <sheetFormatPr defaultRowHeight="14.4" x14ac:dyDescent="0.3"/>
  <cols>
    <col min="1" max="1" width="5.5546875" customWidth="1"/>
    <col min="2" max="2" width="155.6640625" customWidth="1"/>
    <col min="3" max="3" width="145.6640625" customWidth="1"/>
  </cols>
  <sheetData>
    <row r="1" spans="2:3" ht="25.8" x14ac:dyDescent="0.35">
      <c r="B1" s="82" t="s">
        <v>196</v>
      </c>
      <c r="C1" s="94" t="s">
        <v>134</v>
      </c>
    </row>
    <row r="2" spans="2:3" ht="25.8" x14ac:dyDescent="0.35">
      <c r="B2" s="37" t="s">
        <v>197</v>
      </c>
      <c r="C2" s="94" t="s">
        <v>134</v>
      </c>
    </row>
    <row r="3" spans="2:3" ht="18" x14ac:dyDescent="0.35">
      <c r="B3" s="37"/>
      <c r="C3" s="93"/>
    </row>
    <row r="4" spans="2:3" ht="117.75" customHeight="1" x14ac:dyDescent="0.3">
      <c r="B4" s="85" t="s">
        <v>198</v>
      </c>
      <c r="C4" s="93"/>
    </row>
    <row r="5" spans="2:3" x14ac:dyDescent="0.3">
      <c r="B5" s="85"/>
      <c r="C5" s="93"/>
    </row>
    <row r="6" spans="2:3" x14ac:dyDescent="0.3">
      <c r="B6" s="85" t="s">
        <v>199</v>
      </c>
      <c r="C6" s="93"/>
    </row>
    <row r="7" spans="2:3" x14ac:dyDescent="0.3">
      <c r="B7" s="83"/>
    </row>
    <row r="8" spans="2:3" x14ac:dyDescent="0.3">
      <c r="B8" s="67" t="s">
        <v>200</v>
      </c>
    </row>
    <row r="9" spans="2:3" x14ac:dyDescent="0.3">
      <c r="B9" s="149"/>
      <c r="C9" s="150"/>
    </row>
    <row r="10" spans="2:3" x14ac:dyDescent="0.3">
      <c r="B10" s="83"/>
    </row>
    <row r="11" spans="2:3" ht="28.8" x14ac:dyDescent="0.3">
      <c r="B11" s="67" t="s">
        <v>201</v>
      </c>
    </row>
    <row r="12" spans="2:3" x14ac:dyDescent="0.3">
      <c r="B12" s="149"/>
      <c r="C12" s="150"/>
    </row>
    <row r="13" spans="2:3" x14ac:dyDescent="0.3">
      <c r="B13" s="83"/>
    </row>
    <row r="14" spans="2:3" x14ac:dyDescent="0.3">
      <c r="B14" s="84" t="s">
        <v>202</v>
      </c>
    </row>
    <row r="15" spans="2:3" x14ac:dyDescent="0.3">
      <c r="B15" s="149"/>
      <c r="C15" s="150"/>
    </row>
  </sheetData>
  <customSheetViews>
    <customSheetView guid="{C0736EDE-B647-460A-AF7D-0FC5B36FDE49}" scale="90" showPageBreaks="1" printArea="1" state="hidden">
      <pageMargins left="0" right="0" top="0" bottom="0" header="0" footer="0"/>
      <pageSetup scale="80" orientation="landscape" r:id="rId1"/>
    </customSheetView>
    <customSheetView guid="{D084C74A-34CE-4171-80D6-1BE5E86C1BB8}" showPageBreaks="1" hiddenColumns="1">
      <selection activeCell="B14" sqref="B14"/>
      <pageMargins left="0" right="0" top="0" bottom="0" header="0" footer="0"/>
      <pageSetup orientation="portrait" r:id="rId2"/>
    </customSheetView>
    <customSheetView guid="{44594B27-9C70-41F1-9630-666DBB02377F}" scale="90" showPageBreaks="1" printArea="1">
      <pageMargins left="0" right="0" top="0" bottom="0" header="0" footer="0"/>
      <pageSetup scale="80" orientation="landscape" r:id="rId3"/>
    </customSheetView>
    <customSheetView guid="{F5F3C714-98D8-4A17-AAC7-A3492D9D3AE9}" scale="90" state="hidden">
      <pageMargins left="0" right="0" top="0" bottom="0" header="0" footer="0"/>
      <pageSetup scale="80" orientation="landscape" r:id="rId4"/>
    </customSheetView>
  </customSheetViews>
  <pageMargins left="0.7" right="0.7" top="0.75" bottom="0.75" header="0.3" footer="0.3"/>
  <pageSetup scale="80" orientation="landscape"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90" zoomScaleNormal="90" workbookViewId="0"/>
  </sheetViews>
  <sheetFormatPr defaultColWidth="9.109375" defaultRowHeight="14.4" x14ac:dyDescent="0.3"/>
  <cols>
    <col min="1" max="1" width="5.5546875" style="43" customWidth="1"/>
    <col min="2" max="2" width="155.6640625" style="43" customWidth="1"/>
    <col min="3" max="3" width="145.5546875" style="43" customWidth="1"/>
    <col min="4" max="16384" width="9.109375" style="43"/>
  </cols>
  <sheetData>
    <row r="1" spans="2:3" s="44" customFormat="1" ht="25.8" x14ac:dyDescent="0.35">
      <c r="B1" s="175" t="s">
        <v>203</v>
      </c>
      <c r="C1" s="94" t="s">
        <v>134</v>
      </c>
    </row>
    <row r="2" spans="2:3" s="81" customFormat="1" ht="18" x14ac:dyDescent="0.35">
      <c r="B2" s="37" t="s">
        <v>204</v>
      </c>
      <c r="C2" s="97"/>
    </row>
    <row r="3" spans="2:3" s="52" customFormat="1" ht="15" customHeight="1" x14ac:dyDescent="0.35">
      <c r="B3" s="175"/>
      <c r="C3" s="95"/>
    </row>
    <row r="4" spans="2:3" s="45" customFormat="1" ht="72" x14ac:dyDescent="0.3">
      <c r="B4" s="60" t="s">
        <v>205</v>
      </c>
      <c r="C4" s="95"/>
    </row>
    <row r="5" spans="2:3" s="78" customFormat="1" x14ac:dyDescent="0.3">
      <c r="B5" s="60"/>
      <c r="C5" s="95"/>
    </row>
    <row r="6" spans="2:3" s="78" customFormat="1" x14ac:dyDescent="0.3">
      <c r="B6" s="80" t="s">
        <v>206</v>
      </c>
      <c r="C6" s="95"/>
    </row>
    <row r="7" spans="2:3" s="52" customFormat="1" ht="15.6" x14ac:dyDescent="0.3">
      <c r="B7" s="50"/>
      <c r="C7" s="95"/>
    </row>
    <row r="8" spans="2:3" ht="19.5" customHeight="1" x14ac:dyDescent="0.35">
      <c r="B8" s="46" t="s">
        <v>207</v>
      </c>
      <c r="C8" s="61"/>
    </row>
    <row r="9" spans="2:3" s="29" customFormat="1" x14ac:dyDescent="0.3">
      <c r="B9" s="59"/>
    </row>
    <row r="10" spans="2:3" s="29" customFormat="1" ht="28.8" x14ac:dyDescent="0.3">
      <c r="B10" s="33" t="s">
        <v>208</v>
      </c>
    </row>
    <row r="11" spans="2:3" s="29" customFormat="1" x14ac:dyDescent="0.3">
      <c r="B11" s="33"/>
    </row>
    <row r="12" spans="2:3" s="29" customFormat="1" x14ac:dyDescent="0.3">
      <c r="B12" s="149"/>
      <c r="C12" s="151"/>
    </row>
    <row r="13" spans="2:3" s="29" customFormat="1" x14ac:dyDescent="0.3">
      <c r="B13"/>
    </row>
    <row r="14" spans="2:3" s="29" customFormat="1" ht="43.2" x14ac:dyDescent="0.3">
      <c r="B14" s="54" t="s">
        <v>209</v>
      </c>
    </row>
    <row r="15" spans="2:3" s="29" customFormat="1" x14ac:dyDescent="0.3">
      <c r="B15" s="54"/>
    </row>
    <row r="16" spans="2:3" s="30" customFormat="1" x14ac:dyDescent="0.3">
      <c r="B16" s="149"/>
      <c r="C16" s="152"/>
    </row>
    <row r="17" spans="2:3" s="29" customFormat="1" ht="15" customHeight="1" x14ac:dyDescent="0.3">
      <c r="B17"/>
    </row>
    <row r="18" spans="2:3" s="29" customFormat="1" ht="28.8" x14ac:dyDescent="0.3">
      <c r="B18" s="53" t="s">
        <v>210</v>
      </c>
    </row>
    <row r="19" spans="2:3" s="29" customFormat="1" x14ac:dyDescent="0.3">
      <c r="B19" s="53"/>
    </row>
    <row r="20" spans="2:3" s="29" customFormat="1" x14ac:dyDescent="0.3">
      <c r="B20" s="149"/>
      <c r="C20" s="151"/>
    </row>
    <row r="21" spans="2:3" s="29" customFormat="1" x14ac:dyDescent="0.3">
      <c r="B21"/>
    </row>
    <row r="22" spans="2:3" s="29" customFormat="1" x14ac:dyDescent="0.3">
      <c r="B22" s="24" t="s">
        <v>211</v>
      </c>
    </row>
    <row r="23" spans="2:3" s="29" customFormat="1" x14ac:dyDescent="0.3">
      <c r="B23" s="24"/>
    </row>
    <row r="24" spans="2:3" s="30" customFormat="1" x14ac:dyDescent="0.3">
      <c r="B24" s="149"/>
      <c r="C24" s="152"/>
    </row>
    <row r="25" spans="2:3" s="30" customFormat="1" x14ac:dyDescent="0.3">
      <c r="B25"/>
    </row>
    <row r="26" spans="2:3" s="29" customFormat="1" ht="57.6" x14ac:dyDescent="0.3">
      <c r="B26" s="180" t="s">
        <v>212</v>
      </c>
    </row>
    <row r="27" spans="2:3" s="29" customFormat="1" x14ac:dyDescent="0.3">
      <c r="B27" s="180"/>
    </row>
    <row r="28" spans="2:3" s="29" customFormat="1" x14ac:dyDescent="0.3">
      <c r="B28" s="149"/>
      <c r="C28" s="151"/>
    </row>
    <row r="29" spans="2:3" s="29" customFormat="1" x14ac:dyDescent="0.3">
      <c r="B29" s="42"/>
    </row>
    <row r="30" spans="2:3" s="29" customFormat="1" ht="57.6" x14ac:dyDescent="0.3">
      <c r="B30" s="180" t="s">
        <v>213</v>
      </c>
    </row>
    <row r="31" spans="2:3" s="29" customFormat="1" x14ac:dyDescent="0.3">
      <c r="B31" s="180"/>
    </row>
    <row r="32" spans="2:3" s="29" customFormat="1" x14ac:dyDescent="0.3">
      <c r="B32" s="149"/>
      <c r="C32" s="151"/>
    </row>
    <row r="33" spans="2:3" s="29" customFormat="1" x14ac:dyDescent="0.3">
      <c r="B33" s="42"/>
    </row>
    <row r="34" spans="2:3" s="29" customFormat="1" ht="18" x14ac:dyDescent="0.35">
      <c r="B34" s="49" t="s">
        <v>214</v>
      </c>
    </row>
    <row r="35" spans="2:3" s="30" customFormat="1" ht="28.8" x14ac:dyDescent="0.3">
      <c r="B35" s="61" t="s">
        <v>215</v>
      </c>
    </row>
    <row r="36" spans="2:3" s="30" customFormat="1" x14ac:dyDescent="0.3">
      <c r="B36" s="47"/>
    </row>
    <row r="37" spans="2:3" s="29" customFormat="1" ht="28.8" x14ac:dyDescent="0.3">
      <c r="B37" s="48" t="s">
        <v>216</v>
      </c>
    </row>
    <row r="38" spans="2:3" s="29" customFormat="1" x14ac:dyDescent="0.3">
      <c r="B38" s="48"/>
    </row>
    <row r="39" spans="2:3" s="29" customFormat="1" x14ac:dyDescent="0.3">
      <c r="B39" s="149"/>
      <c r="C39" s="151"/>
    </row>
    <row r="40" spans="2:3" s="29" customFormat="1" x14ac:dyDescent="0.3">
      <c r="B40" s="180"/>
    </row>
    <row r="41" spans="2:3" s="29" customFormat="1" ht="28.8" x14ac:dyDescent="0.3">
      <c r="B41" s="24" t="s">
        <v>217</v>
      </c>
    </row>
    <row r="42" spans="2:3" s="29" customFormat="1" x14ac:dyDescent="0.3">
      <c r="B42" s="24"/>
    </row>
    <row r="43" spans="2:3" s="29" customFormat="1" x14ac:dyDescent="0.3">
      <c r="B43" s="149"/>
      <c r="C43" s="151"/>
    </row>
    <row r="44" spans="2:3" s="29" customFormat="1" x14ac:dyDescent="0.3">
      <c r="B44" s="179"/>
    </row>
    <row r="45" spans="2:3" s="29" customFormat="1" ht="18" x14ac:dyDescent="0.35">
      <c r="B45" s="49"/>
    </row>
    <row r="46" spans="2:3" s="29" customFormat="1" x14ac:dyDescent="0.3">
      <c r="B46" s="42"/>
    </row>
    <row r="47" spans="2:3" s="29" customFormat="1" x14ac:dyDescent="0.3">
      <c r="B47" s="42"/>
    </row>
    <row r="48" spans="2:3" s="29" customFormat="1" x14ac:dyDescent="0.3">
      <c r="B48" s="42"/>
    </row>
    <row r="49" spans="1:2" s="30" customFormat="1" x14ac:dyDescent="0.3">
      <c r="B49" s="42"/>
    </row>
    <row r="50" spans="1:2" s="29" customFormat="1" x14ac:dyDescent="0.3">
      <c r="A50" s="30"/>
      <c r="B50" s="42"/>
    </row>
    <row r="51" spans="1:2" s="29" customFormat="1" x14ac:dyDescent="0.3">
      <c r="A51" s="30"/>
      <c r="B51" s="180"/>
    </row>
    <row r="52" spans="1:2" s="29" customFormat="1" x14ac:dyDescent="0.3">
      <c r="A52" s="30"/>
    </row>
    <row r="53" spans="1:2" s="29" customFormat="1" x14ac:dyDescent="0.3"/>
    <row r="54" spans="1:2" s="29" customFormat="1" x14ac:dyDescent="0.3">
      <c r="A54" s="30"/>
    </row>
    <row r="55" spans="1:2" s="29" customFormat="1" x14ac:dyDescent="0.3">
      <c r="A55" s="30"/>
    </row>
    <row r="56" spans="1:2" s="29" customFormat="1" x14ac:dyDescent="0.3"/>
    <row r="57" spans="1:2" s="30" customFormat="1" x14ac:dyDescent="0.3"/>
    <row r="58" spans="1:2" s="30" customFormat="1" ht="15" customHeight="1" x14ac:dyDescent="0.3"/>
    <row r="59" spans="1:2" s="30" customFormat="1" x14ac:dyDescent="0.3">
      <c r="A59" s="29"/>
    </row>
    <row r="60" spans="1:2" s="29" customFormat="1" ht="15" customHeight="1" x14ac:dyDescent="0.3">
      <c r="A60" s="176"/>
    </row>
    <row r="61" spans="1:2" s="30" customFormat="1" x14ac:dyDescent="0.3"/>
    <row r="62" spans="1:2" s="30" customFormat="1" x14ac:dyDescent="0.3"/>
    <row r="63" spans="1:2" s="29" customFormat="1" x14ac:dyDescent="0.3"/>
    <row r="64" spans="1:2" s="30" customFormat="1" x14ac:dyDescent="0.3">
      <c r="A64" s="29"/>
    </row>
    <row r="65" spans="1:1" s="30" customFormat="1" x14ac:dyDescent="0.3"/>
    <row r="66" spans="1:1" s="29" customFormat="1" ht="15" customHeight="1" x14ac:dyDescent="0.3">
      <c r="A66" s="30"/>
    </row>
    <row r="68" spans="1:1" s="30" customFormat="1" x14ac:dyDescent="0.3"/>
    <row r="69" spans="1:1" s="30" customFormat="1" x14ac:dyDescent="0.3"/>
    <row r="70" spans="1:1" s="29" customFormat="1" x14ac:dyDescent="0.3">
      <c r="A70" s="30"/>
    </row>
    <row r="71" spans="1:1" s="29" customFormat="1" x14ac:dyDescent="0.3">
      <c r="A71" s="30"/>
    </row>
    <row r="72" spans="1:1" s="30" customFormat="1" x14ac:dyDescent="0.3"/>
    <row r="73" spans="1:1" s="30" customFormat="1" x14ac:dyDescent="0.3">
      <c r="A73" s="29"/>
    </row>
    <row r="74" spans="1:1" x14ac:dyDescent="0.3">
      <c r="A74" s="30"/>
    </row>
    <row r="75" spans="1:1" s="30" customFormat="1" x14ac:dyDescent="0.3"/>
    <row r="76" spans="1:1" s="30" customFormat="1" x14ac:dyDescent="0.3">
      <c r="A76" s="176"/>
    </row>
    <row r="77" spans="1:1" s="30" customFormat="1" x14ac:dyDescent="0.3"/>
    <row r="78" spans="1:1" s="30" customFormat="1" x14ac:dyDescent="0.3"/>
    <row r="79" spans="1:1" s="30" customFormat="1" x14ac:dyDescent="0.3"/>
    <row r="80" spans="1:1" s="29" customFormat="1" ht="15" customHeight="1" x14ac:dyDescent="0.3">
      <c r="A80" s="30"/>
    </row>
    <row r="81" spans="1:1" s="30" customFormat="1" x14ac:dyDescent="0.3"/>
    <row r="82" spans="1:1" s="30" customFormat="1" x14ac:dyDescent="0.3"/>
    <row r="83" spans="1:1" x14ac:dyDescent="0.3">
      <c r="A83" s="30"/>
    </row>
    <row r="84" spans="1:1" s="30" customFormat="1" x14ac:dyDescent="0.3"/>
    <row r="85" spans="1:1" s="30" customFormat="1" x14ac:dyDescent="0.3">
      <c r="A85" s="29"/>
    </row>
    <row r="86" spans="1:1" s="30" customFormat="1" x14ac:dyDescent="0.3"/>
    <row r="87" spans="1:1" s="30" customFormat="1" x14ac:dyDescent="0.3"/>
    <row r="88" spans="1:1" s="30" customFormat="1" x14ac:dyDescent="0.3">
      <c r="A88" s="176"/>
    </row>
    <row r="89" spans="1:1" s="30" customFormat="1" x14ac:dyDescent="0.3"/>
    <row r="90" spans="1:1" s="30" customFormat="1" x14ac:dyDescent="0.3">
      <c r="A90" s="176"/>
    </row>
    <row r="91" spans="1:1" s="30" customFormat="1" x14ac:dyDescent="0.3">
      <c r="A91" s="176"/>
    </row>
    <row r="92" spans="1:1" s="29" customFormat="1" x14ac:dyDescent="0.3">
      <c r="A92" s="30"/>
    </row>
    <row r="93" spans="1:1" s="30" customFormat="1" x14ac:dyDescent="0.3">
      <c r="A93" s="176"/>
    </row>
    <row r="94" spans="1:1" s="30" customFormat="1" x14ac:dyDescent="0.3">
      <c r="A94" s="176"/>
    </row>
    <row r="95" spans="1:1" x14ac:dyDescent="0.3">
      <c r="A95" s="30"/>
    </row>
    <row r="96" spans="1:1" s="30" customFormat="1" x14ac:dyDescent="0.3">
      <c r="A96" s="176"/>
    </row>
    <row r="99" spans="1:2" s="30" customFormat="1" x14ac:dyDescent="0.3">
      <c r="A99" s="176"/>
      <c r="B99" s="176"/>
    </row>
    <row r="102" spans="1:2" s="30" customFormat="1" x14ac:dyDescent="0.3">
      <c r="A102" s="176"/>
      <c r="B102" s="176"/>
    </row>
  </sheetData>
  <customSheetViews>
    <customSheetView guid="{C0736EDE-B647-460A-AF7D-0FC5B36FDE49}" scale="90" showPageBreaks="1" printArea="1" state="hidden">
      <rowBreaks count="1" manualBreakCount="1">
        <brk id="25" min="1" max="1" man="1"/>
      </rowBreaks>
      <pageMargins left="0" right="0" top="0" bottom="0" header="0" footer="0"/>
      <pageSetup scale="80" fitToHeight="7" orientation="landscape" r:id="rId1"/>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 right="0" top="0" bottom="0" header="0" footer="0"/>
      <pageSetup scale="80" fitToHeight="7" orientation="landscape" r:id="rId2"/>
      <headerFooter>
        <oddFooter>&amp;R&amp;P</oddFooter>
      </headerFooter>
    </customSheetView>
    <customSheetView guid="{44594B27-9C70-41F1-9630-666DBB02377F}" scale="90" showPageBreaks="1" printArea="1">
      <rowBreaks count="1" manualBreakCount="1">
        <brk id="25" min="1" max="1" man="1"/>
      </rowBreaks>
      <pageMargins left="0" right="0" top="0" bottom="0" header="0" footer="0"/>
      <pageSetup scale="80" fitToHeight="7" orientation="landscape" r:id="rId3"/>
      <headerFooter>
        <oddFooter>&amp;R&amp;P</oddFooter>
      </headerFooter>
    </customSheetView>
    <customSheetView guid="{F5F3C714-98D8-4A17-AAC7-A3492D9D3AE9}" scale="90" state="hidden">
      <rowBreaks count="1" manualBreakCount="1">
        <brk id="25" min="1" max="1" man="1"/>
      </rowBreaks>
      <pageMargins left="0" right="0" top="0" bottom="0" header="0" footer="0"/>
      <pageSetup scale="80" fitToHeight="7" orientation="landscape" r:id="rId4"/>
      <headerFooter>
        <oddFooter>&amp;R&amp;P</oddFooter>
      </headerFooter>
    </customSheetView>
  </customSheetViews>
  <hyperlinks>
    <hyperlink ref="B6" r:id="rId5" display="www.p12.nysed.gov/accountability/ChecklistforDeterminingPrioritySchoolLeaderQualification.docx  "/>
  </hyperlinks>
  <pageMargins left="0.45" right="0.45" top="0.5" bottom="0.5" header="0.3" footer="0.05"/>
  <pageSetup scale="80" fitToHeight="7" orientation="landscape" r:id="rId6"/>
  <headerFooter>
    <oddFooter>&amp;R&amp;P</oddFooter>
  </headerFooter>
  <rowBreaks count="1" manualBreakCount="1">
    <brk id="25" min="1"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90" zoomScaleNormal="90" workbookViewId="0"/>
  </sheetViews>
  <sheetFormatPr defaultRowHeight="14.4" x14ac:dyDescent="0.3"/>
  <cols>
    <col min="1" max="1" width="5.5546875" customWidth="1"/>
    <col min="2" max="2" width="155.6640625" customWidth="1"/>
    <col min="3" max="3" width="145.6640625" customWidth="1"/>
  </cols>
  <sheetData>
    <row r="1" spans="1:3" ht="25.8" x14ac:dyDescent="0.3">
      <c r="B1" s="181" t="s">
        <v>203</v>
      </c>
      <c r="C1" s="94"/>
    </row>
    <row r="2" spans="1:3" ht="18" x14ac:dyDescent="0.3">
      <c r="B2" s="86" t="s">
        <v>218</v>
      </c>
    </row>
    <row r="3" spans="1:3" x14ac:dyDescent="0.3">
      <c r="A3" s="76"/>
      <c r="B3" s="76"/>
    </row>
    <row r="4" spans="1:3" ht="115.2" x14ac:dyDescent="0.3">
      <c r="A4" s="30"/>
      <c r="B4" s="96" t="s">
        <v>219</v>
      </c>
      <c r="C4" s="93"/>
    </row>
    <row r="5" spans="1:3" x14ac:dyDescent="0.3">
      <c r="A5" s="30"/>
      <c r="B5" s="96"/>
      <c r="C5" s="93"/>
    </row>
    <row r="6" spans="1:3" x14ac:dyDescent="0.3">
      <c r="A6" s="30"/>
      <c r="B6" s="60" t="s">
        <v>206</v>
      </c>
    </row>
    <row r="7" spans="1:3" x14ac:dyDescent="0.3">
      <c r="A7" s="30"/>
      <c r="B7" s="60"/>
    </row>
    <row r="8" spans="1:3" x14ac:dyDescent="0.3">
      <c r="B8" s="72" t="s">
        <v>220</v>
      </c>
    </row>
    <row r="9" spans="1:3" x14ac:dyDescent="0.3">
      <c r="B9" s="72"/>
    </row>
    <row r="10" spans="1:3" ht="18.75" customHeight="1" x14ac:dyDescent="0.3">
      <c r="B10" s="135"/>
      <c r="C10" s="150"/>
    </row>
    <row r="12" spans="1:3" x14ac:dyDescent="0.3">
      <c r="B12" s="24" t="s">
        <v>221</v>
      </c>
    </row>
    <row r="14" spans="1:3" x14ac:dyDescent="0.3">
      <c r="B14" s="135"/>
    </row>
    <row r="16" spans="1:3" x14ac:dyDescent="0.3">
      <c r="B16" s="84" t="s">
        <v>222</v>
      </c>
    </row>
    <row r="18" spans="2:2" x14ac:dyDescent="0.3">
      <c r="B18" s="135"/>
    </row>
    <row r="20" spans="2:2" x14ac:dyDescent="0.3">
      <c r="B20" s="84" t="s">
        <v>223</v>
      </c>
    </row>
    <row r="22" spans="2:2" x14ac:dyDescent="0.3">
      <c r="B22" s="135"/>
    </row>
  </sheetData>
  <customSheetViews>
    <customSheetView guid="{C0736EDE-B647-460A-AF7D-0FC5B36FDE49}" scale="90" showPageBreaks="1" printArea="1" state="hidden">
      <pageMargins left="0" right="0" top="0" bottom="0" header="0" footer="0"/>
      <pageSetup scale="80" orientation="landscape" r:id="rId1"/>
    </customSheetView>
    <customSheetView guid="{D084C74A-34CE-4171-80D6-1BE5E86C1BB8}" showPageBreaks="1" hiddenColumns="1">
      <selection activeCell="C1" sqref="C1:C1048576"/>
      <pageMargins left="0" right="0" top="0" bottom="0" header="0" footer="0"/>
      <pageSetup orientation="portrait" r:id="rId2"/>
    </customSheetView>
    <customSheetView guid="{44594B27-9C70-41F1-9630-666DBB02377F}" scale="90" showPageBreaks="1" printArea="1">
      <pageMargins left="0" right="0" top="0" bottom="0" header="0" footer="0"/>
      <pageSetup scale="80" orientation="landscape" r:id="rId3"/>
    </customSheetView>
    <customSheetView guid="{F5F3C714-98D8-4A17-AAC7-A3492D9D3AE9}" scale="90" state="hidden">
      <pageMargins left="0" right="0" top="0" bottom="0" header="0" footer="0"/>
      <pageSetup scale="80" orientation="landscape" r:id="rId4"/>
    </customSheetView>
  </customSheetViews>
  <pageMargins left="0.7" right="0.7" top="0.75" bottom="0.75" header="0.3" footer="0.3"/>
  <pageSetup scale="80" orientation="landscape"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zoomScale="90" zoomScaleNormal="90" workbookViewId="0"/>
  </sheetViews>
  <sheetFormatPr defaultColWidth="9.109375" defaultRowHeight="14.4" x14ac:dyDescent="0.3"/>
  <cols>
    <col min="1" max="1" width="5.5546875" style="63" customWidth="1"/>
    <col min="2" max="2" width="155.6640625" style="63" customWidth="1"/>
    <col min="3" max="3" width="145.88671875" style="63" customWidth="1"/>
    <col min="4" max="16384" width="9.109375" style="63"/>
  </cols>
  <sheetData>
    <row r="1" spans="2:4" s="64" customFormat="1" ht="25.8" x14ac:dyDescent="0.35">
      <c r="B1" s="175" t="s">
        <v>224</v>
      </c>
      <c r="C1" s="94" t="s">
        <v>134</v>
      </c>
      <c r="D1" s="97"/>
    </row>
    <row r="2" spans="2:4" s="64" customFormat="1" ht="15" customHeight="1" x14ac:dyDescent="0.35">
      <c r="B2" s="175"/>
      <c r="C2" s="97"/>
      <c r="D2" s="97"/>
    </row>
    <row r="3" spans="2:4" s="64" customFormat="1" ht="43.2" x14ac:dyDescent="0.3">
      <c r="B3" s="176" t="s">
        <v>225</v>
      </c>
      <c r="C3" s="95"/>
      <c r="D3" s="97"/>
    </row>
    <row r="4" spans="2:4" s="64" customFormat="1" ht="15.6" x14ac:dyDescent="0.3">
      <c r="B4" s="50"/>
      <c r="C4" s="97"/>
      <c r="D4" s="97"/>
    </row>
    <row r="5" spans="2:4" s="29" customFormat="1" ht="28.8" x14ac:dyDescent="0.3">
      <c r="B5" s="33" t="s">
        <v>226</v>
      </c>
    </row>
    <row r="6" spans="2:4" s="29" customFormat="1" x14ac:dyDescent="0.3">
      <c r="B6" s="33"/>
    </row>
    <row r="7" spans="2:4" s="29" customFormat="1" x14ac:dyDescent="0.3">
      <c r="B7" s="149"/>
      <c r="C7" s="151"/>
    </row>
    <row r="8" spans="2:4" s="29" customFormat="1" ht="15" customHeight="1" x14ac:dyDescent="0.3">
      <c r="B8" s="33"/>
    </row>
    <row r="9" spans="2:4" s="29" customFormat="1" x14ac:dyDescent="0.3">
      <c r="B9" s="33" t="s">
        <v>227</v>
      </c>
    </row>
    <row r="10" spans="2:4" s="29" customFormat="1" x14ac:dyDescent="0.3">
      <c r="B10" s="33"/>
      <c r="D10" s="68"/>
    </row>
    <row r="11" spans="2:4" s="29" customFormat="1" x14ac:dyDescent="0.3">
      <c r="B11" s="149"/>
      <c r="C11" s="151"/>
    </row>
    <row r="12" spans="2:4" s="29" customFormat="1" x14ac:dyDescent="0.3">
      <c r="B12"/>
    </row>
    <row r="13" spans="2:4" s="29" customFormat="1" ht="28.8" x14ac:dyDescent="0.3">
      <c r="B13" s="54" t="s">
        <v>228</v>
      </c>
    </row>
    <row r="14" spans="2:4" s="29" customFormat="1" x14ac:dyDescent="0.3">
      <c r="B14" s="54"/>
    </row>
    <row r="15" spans="2:4" s="30" customFormat="1" x14ac:dyDescent="0.3">
      <c r="B15" s="149"/>
      <c r="C15" s="152"/>
    </row>
    <row r="16" spans="2:4" s="30" customFormat="1" x14ac:dyDescent="0.3">
      <c r="B16" s="180"/>
    </row>
    <row r="17" spans="2:3" s="29" customFormat="1" ht="28.8" x14ac:dyDescent="0.3">
      <c r="B17" s="67" t="s">
        <v>229</v>
      </c>
    </row>
    <row r="18" spans="2:3" s="29" customFormat="1" x14ac:dyDescent="0.3"/>
    <row r="19" spans="2:3" s="29" customFormat="1" x14ac:dyDescent="0.3">
      <c r="B19" s="149"/>
      <c r="C19" s="151"/>
    </row>
    <row r="20" spans="2:3" s="29" customFormat="1" x14ac:dyDescent="0.3">
      <c r="B20"/>
    </row>
    <row r="21" spans="2:3" s="29" customFormat="1" ht="28.8" x14ac:dyDescent="0.3">
      <c r="B21" s="24" t="s">
        <v>230</v>
      </c>
    </row>
    <row r="22" spans="2:3" s="29" customFormat="1" x14ac:dyDescent="0.3">
      <c r="B22" s="24"/>
    </row>
    <row r="23" spans="2:3" s="30" customFormat="1" x14ac:dyDescent="0.3">
      <c r="B23" s="149"/>
      <c r="C23" s="152"/>
    </row>
    <row r="24" spans="2:3" s="30" customFormat="1" x14ac:dyDescent="0.3">
      <c r="B24"/>
    </row>
    <row r="25" spans="2:3" s="29" customFormat="1" ht="28.8" x14ac:dyDescent="0.3">
      <c r="B25" s="180" t="s">
        <v>231</v>
      </c>
    </row>
    <row r="26" spans="2:3" s="29" customFormat="1" x14ac:dyDescent="0.3">
      <c r="B26" s="180"/>
    </row>
    <row r="27" spans="2:3" s="29" customFormat="1" x14ac:dyDescent="0.3">
      <c r="B27" s="149"/>
      <c r="C27" s="151"/>
    </row>
    <row r="28" spans="2:3" s="29" customFormat="1" x14ac:dyDescent="0.3">
      <c r="B28" s="42"/>
    </row>
    <row r="29" spans="2:3" s="29" customFormat="1" ht="28.8" x14ac:dyDescent="0.3">
      <c r="B29" s="48" t="s">
        <v>232</v>
      </c>
    </row>
    <row r="30" spans="2:3" s="29" customFormat="1" x14ac:dyDescent="0.3">
      <c r="B30" s="48"/>
    </row>
    <row r="31" spans="2:3" s="30" customFormat="1" x14ac:dyDescent="0.3">
      <c r="B31" s="149"/>
      <c r="C31" s="152"/>
    </row>
    <row r="32" spans="2:3" s="29" customFormat="1" ht="15" customHeight="1" x14ac:dyDescent="0.3">
      <c r="B32" s="42"/>
    </row>
    <row r="33" spans="2:3" s="29" customFormat="1" ht="28.8" x14ac:dyDescent="0.3">
      <c r="B33" s="180" t="s">
        <v>233</v>
      </c>
    </row>
    <row r="34" spans="2:3" s="29" customFormat="1" x14ac:dyDescent="0.3">
      <c r="B34" s="180"/>
    </row>
    <row r="35" spans="2:3" s="29" customFormat="1" x14ac:dyDescent="0.3">
      <c r="B35" s="149"/>
      <c r="C35" s="151"/>
    </row>
    <row r="36" spans="2:3" s="29" customFormat="1" x14ac:dyDescent="0.3">
      <c r="B36" s="42"/>
    </row>
    <row r="37" spans="2:3" s="29" customFormat="1" ht="28.8" x14ac:dyDescent="0.3">
      <c r="B37" s="67" t="s">
        <v>234</v>
      </c>
    </row>
    <row r="38" spans="2:3" s="29" customFormat="1" x14ac:dyDescent="0.3"/>
    <row r="39" spans="2:3" s="29" customFormat="1" x14ac:dyDescent="0.3">
      <c r="B39" s="149"/>
      <c r="C39" s="151"/>
    </row>
    <row r="40" spans="2:3" s="29" customFormat="1" x14ac:dyDescent="0.3">
      <c r="B40"/>
    </row>
    <row r="41" spans="2:3" s="29" customFormat="1" ht="28.8" x14ac:dyDescent="0.3">
      <c r="B41" s="24" t="s">
        <v>235</v>
      </c>
    </row>
    <row r="42" spans="2:3" s="29" customFormat="1" x14ac:dyDescent="0.3">
      <c r="B42" s="24"/>
    </row>
    <row r="43" spans="2:3" s="30" customFormat="1" x14ac:dyDescent="0.3">
      <c r="B43" s="149"/>
      <c r="C43" s="152"/>
    </row>
    <row r="44" spans="2:3" s="30" customFormat="1" x14ac:dyDescent="0.3">
      <c r="B44"/>
    </row>
    <row r="45" spans="2:3" s="29" customFormat="1" ht="28.8" x14ac:dyDescent="0.3">
      <c r="B45" s="67" t="s">
        <v>236</v>
      </c>
    </row>
    <row r="46" spans="2:3" s="29" customFormat="1" x14ac:dyDescent="0.3"/>
    <row r="47" spans="2:3" s="29" customFormat="1" x14ac:dyDescent="0.3">
      <c r="B47" s="149"/>
      <c r="C47" s="151"/>
    </row>
    <row r="48" spans="2:3" s="29" customFormat="1" x14ac:dyDescent="0.3">
      <c r="B48"/>
    </row>
    <row r="49" spans="1:2" s="29" customFormat="1" x14ac:dyDescent="0.3">
      <c r="A49" s="30"/>
      <c r="B49" s="180"/>
    </row>
    <row r="50" spans="1:2" s="29" customFormat="1" x14ac:dyDescent="0.3">
      <c r="A50" s="30"/>
    </row>
    <row r="51" spans="1:2" s="29" customFormat="1" x14ac:dyDescent="0.3"/>
    <row r="52" spans="1:2" s="29" customFormat="1" x14ac:dyDescent="0.3">
      <c r="A52" s="30"/>
    </row>
    <row r="53" spans="1:2" s="29" customFormat="1" x14ac:dyDescent="0.3">
      <c r="A53" s="30"/>
    </row>
    <row r="54" spans="1:2" s="29" customFormat="1" x14ac:dyDescent="0.3"/>
    <row r="55" spans="1:2" s="30" customFormat="1" x14ac:dyDescent="0.3"/>
    <row r="56" spans="1:2" s="30" customFormat="1" ht="15" customHeight="1" x14ac:dyDescent="0.3"/>
    <row r="57" spans="1:2" s="30" customFormat="1" x14ac:dyDescent="0.3">
      <c r="A57" s="29"/>
    </row>
    <row r="58" spans="1:2" s="29" customFormat="1" ht="15" customHeight="1" x14ac:dyDescent="0.3">
      <c r="A58" s="176"/>
    </row>
    <row r="59" spans="1:2" s="30" customFormat="1" x14ac:dyDescent="0.3"/>
    <row r="60" spans="1:2" s="30" customFormat="1" x14ac:dyDescent="0.3"/>
    <row r="61" spans="1:2" s="29" customFormat="1" x14ac:dyDescent="0.3"/>
    <row r="62" spans="1:2" s="30" customFormat="1" x14ac:dyDescent="0.3">
      <c r="A62" s="29"/>
    </row>
    <row r="63" spans="1:2" s="30" customFormat="1" x14ac:dyDescent="0.3"/>
    <row r="64" spans="1:2" s="29" customFormat="1" ht="15" customHeight="1" x14ac:dyDescent="0.3">
      <c r="A64" s="30"/>
    </row>
    <row r="66" spans="1:1" s="30" customFormat="1" x14ac:dyDescent="0.3"/>
    <row r="67" spans="1:1" s="30" customFormat="1" x14ac:dyDescent="0.3"/>
    <row r="68" spans="1:1" s="29" customFormat="1" x14ac:dyDescent="0.3">
      <c r="A68" s="30"/>
    </row>
    <row r="69" spans="1:1" s="29" customFormat="1" x14ac:dyDescent="0.3">
      <c r="A69" s="30"/>
    </row>
    <row r="70" spans="1:1" s="30" customFormat="1" x14ac:dyDescent="0.3"/>
    <row r="71" spans="1:1" s="30" customFormat="1" x14ac:dyDescent="0.3">
      <c r="A71" s="29"/>
    </row>
    <row r="72" spans="1:1" x14ac:dyDescent="0.3">
      <c r="A72" s="30"/>
    </row>
    <row r="73" spans="1:1" s="30" customFormat="1" x14ac:dyDescent="0.3"/>
    <row r="74" spans="1:1" s="30" customFormat="1" x14ac:dyDescent="0.3">
      <c r="A74" s="176"/>
    </row>
    <row r="75" spans="1:1" s="30" customFormat="1" x14ac:dyDescent="0.3"/>
    <row r="76" spans="1:1" s="30" customFormat="1" x14ac:dyDescent="0.3"/>
    <row r="77" spans="1:1" s="30" customFormat="1" x14ac:dyDescent="0.3"/>
    <row r="78" spans="1:1" s="29" customFormat="1" ht="15" customHeight="1" x14ac:dyDescent="0.3">
      <c r="A78" s="30"/>
    </row>
    <row r="79" spans="1:1" s="30" customFormat="1" x14ac:dyDescent="0.3"/>
    <row r="80" spans="1:1" s="30" customFormat="1" x14ac:dyDescent="0.3"/>
    <row r="81" spans="1:1" x14ac:dyDescent="0.3">
      <c r="A81" s="30"/>
    </row>
    <row r="82" spans="1:1" s="30" customFormat="1" x14ac:dyDescent="0.3"/>
    <row r="83" spans="1:1" s="30" customFormat="1" x14ac:dyDescent="0.3">
      <c r="A83" s="29"/>
    </row>
    <row r="84" spans="1:1" s="30" customFormat="1" x14ac:dyDescent="0.3"/>
    <row r="85" spans="1:1" s="30" customFormat="1" x14ac:dyDescent="0.3"/>
    <row r="86" spans="1:1" s="30" customFormat="1" x14ac:dyDescent="0.3">
      <c r="A86" s="176"/>
    </row>
    <row r="87" spans="1:1" s="30" customFormat="1" x14ac:dyDescent="0.3"/>
    <row r="88" spans="1:1" s="30" customFormat="1" x14ac:dyDescent="0.3">
      <c r="A88" s="176"/>
    </row>
    <row r="89" spans="1:1" s="30" customFormat="1" x14ac:dyDescent="0.3">
      <c r="A89" s="176"/>
    </row>
    <row r="90" spans="1:1" s="29" customFormat="1" x14ac:dyDescent="0.3">
      <c r="A90" s="30"/>
    </row>
    <row r="91" spans="1:1" s="30" customFormat="1" x14ac:dyDescent="0.3">
      <c r="A91" s="176"/>
    </row>
    <row r="92" spans="1:1" s="30" customFormat="1" x14ac:dyDescent="0.3">
      <c r="A92" s="176"/>
    </row>
    <row r="93" spans="1:1" x14ac:dyDescent="0.3">
      <c r="A93" s="30"/>
    </row>
    <row r="94" spans="1:1" s="30" customFormat="1" x14ac:dyDescent="0.3">
      <c r="A94" s="176"/>
    </row>
    <row r="97" spans="1:2" s="30" customFormat="1" x14ac:dyDescent="0.3">
      <c r="A97" s="176"/>
      <c r="B97" s="176"/>
    </row>
    <row r="100" spans="1:2" s="30" customFormat="1" x14ac:dyDescent="0.3">
      <c r="A100" s="176"/>
      <c r="B100" s="176"/>
    </row>
  </sheetData>
  <customSheetViews>
    <customSheetView guid="{C0736EDE-B647-460A-AF7D-0FC5B36FDE49}" scale="90" showPageBreaks="1" printArea="1" state="hidden">
      <pageMargins left="0" right="0" top="0" bottom="0" header="0" footer="0"/>
      <pageSetup scale="80" orientation="landscape" r:id="rId1"/>
      <headerFooter>
        <oddFooter>&amp;R&amp;P</oddFooter>
      </headerFooter>
    </customSheetView>
    <customSheetView guid="{D084C74A-34CE-4171-80D6-1BE5E86C1BB8}" showPageBreaks="1" printArea="1" hiddenColumns="1">
      <selection activeCell="C1" sqref="C1:C1048576"/>
      <pageMargins left="0" right="0" top="0" bottom="0" header="0" footer="0"/>
      <pageSetup scale="80" orientation="landscape" r:id="rId2"/>
      <headerFooter>
        <oddFooter>&amp;R&amp;P</oddFooter>
      </headerFooter>
    </customSheetView>
    <customSheetView guid="{44594B27-9C70-41F1-9630-666DBB02377F}" scale="90" showPageBreaks="1" printArea="1">
      <pageMargins left="0" right="0" top="0" bottom="0" header="0" footer="0"/>
      <pageSetup scale="80" orientation="landscape" r:id="rId3"/>
      <headerFooter>
        <oddFooter>&amp;R&amp;P</oddFooter>
      </headerFooter>
    </customSheetView>
    <customSheetView guid="{F5F3C714-98D8-4A17-AAC7-A3492D9D3AE9}" scale="90" state="hidden">
      <pageMargins left="0" right="0" top="0" bottom="0" header="0" footer="0"/>
      <pageSetup scale="80" orientation="landscape" r:id="rId4"/>
      <headerFooter>
        <oddFooter>&amp;R&amp;P</oddFooter>
      </headerFooter>
    </customSheetView>
  </customSheetViews>
  <pageMargins left="0.45" right="0.45" top="0.5" bottom="0.5" header="0.3" footer="0.05"/>
  <pageSetup scale="80" orientation="landscape" r:id="rId5"/>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9" sqref="O19"/>
    </sheetView>
  </sheetViews>
  <sheetFormatPr defaultRowHeight="14.4" x14ac:dyDescent="0.3"/>
  <cols>
    <col min="1" max="1" width="5.5546875" customWidth="1"/>
    <col min="2" max="2" width="100.6640625" customWidth="1"/>
    <col min="3" max="7" width="10.6640625" customWidth="1"/>
    <col min="8" max="12" width="10.6640625" hidden="1" customWidth="1"/>
  </cols>
  <sheetData>
    <row r="1" spans="2:12" ht="18.75" customHeight="1" x14ac:dyDescent="0.3">
      <c r="B1" s="244" t="s">
        <v>237</v>
      </c>
      <c r="C1" s="245"/>
      <c r="D1" s="245"/>
      <c r="E1" s="245"/>
      <c r="F1" s="245"/>
      <c r="G1" s="245"/>
    </row>
    <row r="3" spans="2:12" ht="30" customHeight="1" x14ac:dyDescent="0.3">
      <c r="B3" s="153" t="s">
        <v>238</v>
      </c>
      <c r="C3" s="154" t="s">
        <v>239</v>
      </c>
      <c r="D3" s="154" t="s">
        <v>240</v>
      </c>
      <c r="E3" s="154" t="s">
        <v>241</v>
      </c>
      <c r="F3" s="154" t="s">
        <v>242</v>
      </c>
      <c r="G3" s="154" t="s">
        <v>243</v>
      </c>
      <c r="H3" s="155" t="s">
        <v>239</v>
      </c>
      <c r="I3" s="155" t="s">
        <v>240</v>
      </c>
      <c r="J3" s="155" t="s">
        <v>241</v>
      </c>
      <c r="K3" s="155" t="s">
        <v>242</v>
      </c>
      <c r="L3" s="155" t="s">
        <v>243</v>
      </c>
    </row>
    <row r="4" spans="2:12" x14ac:dyDescent="0.3">
      <c r="B4" s="156" t="s">
        <v>244</v>
      </c>
      <c r="C4" s="157" t="s">
        <v>30</v>
      </c>
      <c r="D4" s="157" t="s">
        <v>30</v>
      </c>
      <c r="E4" s="157" t="s">
        <v>30</v>
      </c>
      <c r="F4" s="157" t="s">
        <v>30</v>
      </c>
      <c r="G4" s="157"/>
      <c r="H4" t="str">
        <f>IF(C4="Y",$B$4,"")</f>
        <v>Student Growth Percentile  for Low-Income Students</v>
      </c>
      <c r="I4" t="str">
        <f>IF(D4="Y",$B$4,"")</f>
        <v>Student Growth Percentile  for Low-Income Students</v>
      </c>
      <c r="J4" t="str">
        <f>IF(E4="Y",$B$4,"")</f>
        <v>Student Growth Percentile  for Low-Income Students</v>
      </c>
      <c r="K4" t="str">
        <f>IF(F4="Y",$B$4,"")</f>
        <v>Student Growth Percentile  for Low-Income Students</v>
      </c>
      <c r="L4" t="str">
        <f>IF(G4="Y",$B$4,"")</f>
        <v/>
      </c>
    </row>
    <row r="5" spans="2:12" x14ac:dyDescent="0.3">
      <c r="B5" s="156" t="s">
        <v>245</v>
      </c>
      <c r="C5" s="157"/>
      <c r="D5" s="157"/>
      <c r="E5" s="157"/>
      <c r="F5" s="157" t="s">
        <v>30</v>
      </c>
      <c r="G5" s="157"/>
      <c r="H5" t="str">
        <f t="shared" ref="H5:H35" si="0">IF(C5="Y",CONCATENATE(H4,CHAR(10),$B5),H4)</f>
        <v>Student Growth Percentile  for Low-Income Students</v>
      </c>
      <c r="I5" t="str">
        <f t="shared" ref="I5:I35" si="1">IF(D5="Y",CONCATENATE(I4,CHAR(10),$B5),I4)</f>
        <v>Student Growth Percentile  for Low-Income Students</v>
      </c>
      <c r="J5" t="str">
        <f t="shared" ref="J5:J35" si="2">IF(E5="Y",CONCATENATE(J4,CHAR(10),$B5),J4)</f>
        <v>Student Growth Percentile  for Low-Income Students</v>
      </c>
      <c r="K5" t="str">
        <f t="shared" ref="K5:K35" si="3">IF(F5="Y",CONCATENATE(K4,CHAR(10),$B5),K4)</f>
        <v>Student Growth Percentile  for Low-Income Students
Student Average Daily Attendance</v>
      </c>
      <c r="L5" t="str">
        <f t="shared" ref="L5:L35" si="4">IF(G5="Y",CONCATENATE(L4,CHAR(10),$B5),L4)</f>
        <v/>
      </c>
    </row>
    <row r="6" spans="2:12" x14ac:dyDescent="0.3">
      <c r="B6" s="156" t="s">
        <v>246</v>
      </c>
      <c r="C6" s="157"/>
      <c r="D6" s="157"/>
      <c r="E6" s="157"/>
      <c r="F6" s="157"/>
      <c r="G6" s="157"/>
      <c r="H6" t="str">
        <f t="shared" si="0"/>
        <v>Student Growth Percentile  for Low-Income Students</v>
      </c>
      <c r="I6" t="str">
        <f t="shared" si="1"/>
        <v>Student Growth Percentile  for Low-Income Students</v>
      </c>
      <c r="J6" t="str">
        <f t="shared" si="2"/>
        <v>Student Growth Percentile  for Low-Income Students</v>
      </c>
      <c r="K6" t="str">
        <f t="shared" si="3"/>
        <v>Student Growth Percentile  for Low-Income Students
Student Average Daily Attendance</v>
      </c>
      <c r="L6" t="str">
        <f t="shared" si="4"/>
        <v/>
      </c>
    </row>
    <row r="7" spans="2:12" x14ac:dyDescent="0.3">
      <c r="B7" s="156" t="s">
        <v>247</v>
      </c>
      <c r="C7" s="157"/>
      <c r="D7" s="157"/>
      <c r="E7" s="157"/>
      <c r="F7" s="157"/>
      <c r="G7" s="157"/>
      <c r="H7" t="str">
        <f t="shared" si="0"/>
        <v>Student Growth Percentile  for Low-Income Students</v>
      </c>
      <c r="I7" t="str">
        <f t="shared" si="1"/>
        <v>Student Growth Percentile  for Low-Income Students</v>
      </c>
      <c r="J7" t="str">
        <f t="shared" si="2"/>
        <v>Student Growth Percentile  for Low-Income Students</v>
      </c>
      <c r="K7" t="str">
        <f t="shared" si="3"/>
        <v>Student Growth Percentile  for Low-Income Students
Student Average Daily Attendance</v>
      </c>
      <c r="L7" t="str">
        <f t="shared" si="4"/>
        <v/>
      </c>
    </row>
    <row r="8" spans="2:12" x14ac:dyDescent="0.3">
      <c r="B8" s="156" t="s">
        <v>248</v>
      </c>
      <c r="C8" s="157"/>
      <c r="D8" s="157"/>
      <c r="E8" s="157"/>
      <c r="F8" s="157"/>
      <c r="G8" s="157"/>
      <c r="H8" t="str">
        <f t="shared" si="0"/>
        <v>Student Growth Percentile  for Low-Income Students</v>
      </c>
      <c r="I8" t="str">
        <f t="shared" si="1"/>
        <v>Student Growth Percentile  for Low-Income Students</v>
      </c>
      <c r="J8" t="str">
        <f t="shared" si="2"/>
        <v>Student Growth Percentile  for Low-Income Students</v>
      </c>
      <c r="K8" t="str">
        <f t="shared" si="3"/>
        <v>Student Growth Percentile  for Low-Income Students
Student Average Daily Attendance</v>
      </c>
      <c r="L8" t="str">
        <f t="shared" si="4"/>
        <v/>
      </c>
    </row>
    <row r="9" spans="2:12" x14ac:dyDescent="0.3">
      <c r="B9" s="156" t="s">
        <v>249</v>
      </c>
      <c r="C9" s="157"/>
      <c r="D9" s="157"/>
      <c r="E9" s="157"/>
      <c r="F9" s="157"/>
      <c r="G9" s="157"/>
      <c r="H9" t="str">
        <f t="shared" si="0"/>
        <v>Student Growth Percentile  for Low-Income Students</v>
      </c>
      <c r="I9" t="str">
        <f t="shared" si="1"/>
        <v>Student Growth Percentile  for Low-Income Students</v>
      </c>
      <c r="J9" t="str">
        <f t="shared" si="2"/>
        <v>Student Growth Percentile  for Low-Income Students</v>
      </c>
      <c r="K9" t="str">
        <f t="shared" si="3"/>
        <v>Student Growth Percentile  for Low-Income Students
Student Average Daily Attendance</v>
      </c>
      <c r="L9" t="str">
        <f t="shared" si="4"/>
        <v/>
      </c>
    </row>
    <row r="10" spans="2:12" x14ac:dyDescent="0.3">
      <c r="B10" s="156" t="s">
        <v>250</v>
      </c>
      <c r="C10" s="157"/>
      <c r="D10" s="157"/>
      <c r="E10" s="157"/>
      <c r="F10" s="157"/>
      <c r="G10" s="157"/>
      <c r="H10" t="str">
        <f t="shared" si="0"/>
        <v>Student Growth Percentile  for Low-Income Students</v>
      </c>
      <c r="I10" t="str">
        <f t="shared" si="1"/>
        <v>Student Growth Percentile  for Low-Income Students</v>
      </c>
      <c r="J10" t="str">
        <f t="shared" si="2"/>
        <v>Student Growth Percentile  for Low-Income Students</v>
      </c>
      <c r="K10" t="str">
        <f t="shared" si="3"/>
        <v>Student Growth Percentile  for Low-Income Students
Student Average Daily Attendance</v>
      </c>
      <c r="L10" t="str">
        <f t="shared" si="4"/>
        <v/>
      </c>
    </row>
    <row r="11" spans="2:12" x14ac:dyDescent="0.3">
      <c r="B11" s="156" t="s">
        <v>251</v>
      </c>
      <c r="C11" s="157"/>
      <c r="D11" s="157"/>
      <c r="E11" s="157"/>
      <c r="F11" s="157"/>
      <c r="G11" s="157"/>
      <c r="H11" t="str">
        <f t="shared" si="0"/>
        <v>Student Growth Percentile  for Low-Income Students</v>
      </c>
      <c r="I11" t="str">
        <f t="shared" si="1"/>
        <v>Student Growth Percentile  for Low-Income Students</v>
      </c>
      <c r="J11" t="str">
        <f t="shared" si="2"/>
        <v>Student Growth Percentile  for Low-Income Students</v>
      </c>
      <c r="K11" t="str">
        <f t="shared" si="3"/>
        <v>Student Growth Percentile  for Low-Income Students
Student Average Daily Attendance</v>
      </c>
      <c r="L11" t="str">
        <f t="shared" si="4"/>
        <v/>
      </c>
    </row>
    <row r="12" spans="2:12" x14ac:dyDescent="0.3">
      <c r="B12" s="156" t="s">
        <v>252</v>
      </c>
      <c r="C12" s="157"/>
      <c r="D12" s="157"/>
      <c r="E12" s="157"/>
      <c r="F12" s="157"/>
      <c r="G12" s="157"/>
      <c r="H12" t="str">
        <f t="shared" si="0"/>
        <v>Student Growth Percentile  for Low-Income Students</v>
      </c>
      <c r="I12" t="str">
        <f t="shared" si="1"/>
        <v>Student Growth Percentile  for Low-Income Students</v>
      </c>
      <c r="J12" t="str">
        <f t="shared" si="2"/>
        <v>Student Growth Percentile  for Low-Income Students</v>
      </c>
      <c r="K12" t="str">
        <f t="shared" si="3"/>
        <v>Student Growth Percentile  for Low-Income Students
Student Average Daily Attendance</v>
      </c>
      <c r="L12" t="str">
        <f t="shared" si="4"/>
        <v/>
      </c>
    </row>
    <row r="13" spans="2:12" x14ac:dyDescent="0.3">
      <c r="B13" s="156" t="s">
        <v>253</v>
      </c>
      <c r="C13" s="157"/>
      <c r="D13" s="157"/>
      <c r="E13" s="157"/>
      <c r="F13" s="157"/>
      <c r="G13" s="157"/>
      <c r="H13" t="str">
        <f t="shared" si="0"/>
        <v>Student Growth Percentile  for Low-Income Students</v>
      </c>
      <c r="I13" t="str">
        <f t="shared" si="1"/>
        <v>Student Growth Percentile  for Low-Income Students</v>
      </c>
      <c r="J13" t="str">
        <f t="shared" si="2"/>
        <v>Student Growth Percentile  for Low-Income Students</v>
      </c>
      <c r="K13" t="str">
        <f t="shared" si="3"/>
        <v>Student Growth Percentile  for Low-Income Students
Student Average Daily Attendance</v>
      </c>
      <c r="L13" t="str">
        <f t="shared" si="4"/>
        <v/>
      </c>
    </row>
    <row r="14" spans="2:12" x14ac:dyDescent="0.3">
      <c r="B14" s="156" t="s">
        <v>254</v>
      </c>
      <c r="C14" s="157"/>
      <c r="D14" s="157"/>
      <c r="E14" s="157"/>
      <c r="F14" s="157"/>
      <c r="G14" s="157"/>
      <c r="H14" t="str">
        <f t="shared" si="0"/>
        <v>Student Growth Percentile  for Low-Income Students</v>
      </c>
      <c r="I14" t="str">
        <f t="shared" si="1"/>
        <v>Student Growth Percentile  for Low-Income Students</v>
      </c>
      <c r="J14" t="str">
        <f t="shared" si="2"/>
        <v>Student Growth Percentile  for Low-Income Students</v>
      </c>
      <c r="K14" t="str">
        <f t="shared" si="3"/>
        <v>Student Growth Percentile  for Low-Income Students
Student Average Daily Attendance</v>
      </c>
      <c r="L14" t="str">
        <f t="shared" si="4"/>
        <v/>
      </c>
    </row>
    <row r="15" spans="2:12" x14ac:dyDescent="0.3">
      <c r="B15" s="156" t="s">
        <v>255</v>
      </c>
      <c r="C15" s="157" t="s">
        <v>30</v>
      </c>
      <c r="D15" s="157"/>
      <c r="E15" s="157"/>
      <c r="F15" s="157"/>
      <c r="G15" s="157"/>
      <c r="H15" t="str">
        <f t="shared" si="0"/>
        <v>Student Growth Percentile  for Low-Income Students
Teacher Average Daily Attendance Rate</v>
      </c>
      <c r="I15" t="str">
        <f t="shared" si="1"/>
        <v>Student Growth Percentile  for Low-Income Students</v>
      </c>
      <c r="J15" t="str">
        <f t="shared" si="2"/>
        <v>Student Growth Percentile  for Low-Income Students</v>
      </c>
      <c r="K15" t="str">
        <f t="shared" si="3"/>
        <v>Student Growth Percentile  for Low-Income Students
Student Average Daily Attendance</v>
      </c>
      <c r="L15" t="str">
        <f t="shared" si="4"/>
        <v/>
      </c>
    </row>
    <row r="16" spans="2:12" x14ac:dyDescent="0.3">
      <c r="B16" s="156" t="s">
        <v>256</v>
      </c>
      <c r="C16" s="157" t="s">
        <v>30</v>
      </c>
      <c r="D16" s="157"/>
      <c r="E16" s="157"/>
      <c r="F16" s="157"/>
      <c r="G16" s="157"/>
      <c r="H16" t="str">
        <f t="shared" si="0"/>
        <v>Student Growth Percentile  for Low-Income Students
Teacher Average Daily Attendance Rate
Teachers Rated as "Effective" and "Highly Effective"</v>
      </c>
      <c r="I16" t="str">
        <f t="shared" si="1"/>
        <v>Student Growth Percentile  for Low-Income Students</v>
      </c>
      <c r="J16" t="str">
        <f t="shared" si="2"/>
        <v>Student Growth Percentile  for Low-Income Students</v>
      </c>
      <c r="K16" t="str">
        <f t="shared" si="3"/>
        <v>Student Growth Percentile  for Low-Income Students
Student Average Daily Attendance</v>
      </c>
      <c r="L16" t="str">
        <f t="shared" si="4"/>
        <v/>
      </c>
    </row>
    <row r="17" spans="2:12" x14ac:dyDescent="0.3">
      <c r="B17" s="156" t="s">
        <v>257</v>
      </c>
      <c r="C17" s="157" t="s">
        <v>30</v>
      </c>
      <c r="D17" s="157"/>
      <c r="E17" s="157"/>
      <c r="F17" s="157"/>
      <c r="G17" s="157"/>
      <c r="H17" t="str">
        <f t="shared" si="0"/>
        <v>Student Growth Percentile  for Low-Income Students
Teacher Average Daily Attendance Rate
Teachers Rated as "Effective" and "Highly Effective"
Teacher Attendance at Professional Development</v>
      </c>
      <c r="I17" t="str">
        <f t="shared" si="1"/>
        <v>Student Growth Percentile  for Low-Income Students</v>
      </c>
      <c r="J17" t="str">
        <f t="shared" si="2"/>
        <v>Student Growth Percentile  for Low-Income Students</v>
      </c>
      <c r="K17" t="str">
        <f t="shared" si="3"/>
        <v>Student Growth Percentile  for Low-Income Students
Student Average Daily Attendance</v>
      </c>
      <c r="L17" t="str">
        <f t="shared" si="4"/>
        <v/>
      </c>
    </row>
    <row r="18" spans="2:12" x14ac:dyDescent="0.3">
      <c r="B18" s="156" t="s">
        <v>258</v>
      </c>
      <c r="C18" s="157"/>
      <c r="D18" s="157"/>
      <c r="E18" s="157"/>
      <c r="F18" s="157"/>
      <c r="G18" s="157" t="s">
        <v>30</v>
      </c>
      <c r="H18" t="str">
        <f t="shared" si="0"/>
        <v>Student Growth Percentile  for Low-Income Students
Teacher Average Daily Attendance Rate
Teachers Rated as "Effective" and "Highly Effective"
Teacher Attendance at Professional Development</v>
      </c>
      <c r="I18" t="str">
        <f t="shared" si="1"/>
        <v>Student Growth Percentile  for Low-Income Students</v>
      </c>
      <c r="J18" t="str">
        <f t="shared" si="2"/>
        <v>Student Growth Percentile  for Low-Income Students</v>
      </c>
      <c r="K18" t="str">
        <f t="shared" si="3"/>
        <v>Student Growth Percentile  for Low-Income Students
Student Average Daily Attendance</v>
      </c>
      <c r="L18" t="str">
        <f t="shared" si="4"/>
        <v xml:space="preserve">
Parent Attendance at Workshops</v>
      </c>
    </row>
    <row r="19" spans="2:12" x14ac:dyDescent="0.3">
      <c r="B19" s="156" t="s">
        <v>259</v>
      </c>
      <c r="C19" s="157"/>
      <c r="D19" s="157"/>
      <c r="E19" s="157"/>
      <c r="F19" s="157"/>
      <c r="G19" s="157" t="s">
        <v>30</v>
      </c>
      <c r="H19" t="str">
        <f t="shared" si="0"/>
        <v>Student Growth Percentile  for Low-Income Students
Teacher Average Daily Attendance Rate
Teachers Rated as "Effective" and "Highly Effective"
Teacher Attendance at Professional Development</v>
      </c>
      <c r="I19" t="str">
        <f t="shared" si="1"/>
        <v>Student Growth Percentile  for Low-Income Students</v>
      </c>
      <c r="J19" t="str">
        <f t="shared" si="2"/>
        <v>Student Growth Percentile  for Low-Income Students</v>
      </c>
      <c r="K19" t="str">
        <f t="shared" si="3"/>
        <v>Student Growth Percentile  for Low-Income Students
Student Average Daily Attendance</v>
      </c>
      <c r="L19" t="str">
        <f t="shared" si="4"/>
        <v xml:space="preserve">
Parent Attendance at Workshops
Parent Participation in District/School Surveys</v>
      </c>
    </row>
    <row r="20" spans="2:12" x14ac:dyDescent="0.3">
      <c r="B20" s="158"/>
      <c r="C20" s="157"/>
      <c r="D20" s="157"/>
      <c r="E20" s="157"/>
      <c r="F20" s="157"/>
      <c r="G20" s="157"/>
      <c r="H20" t="str">
        <f t="shared" si="0"/>
        <v>Student Growth Percentile  for Low-Income Students
Teacher Average Daily Attendance Rate
Teachers Rated as "Effective" and "Highly Effective"
Teacher Attendance at Professional Development</v>
      </c>
      <c r="I20" t="str">
        <f t="shared" si="1"/>
        <v>Student Growth Percentile  for Low-Income Students</v>
      </c>
      <c r="J20" t="str">
        <f t="shared" si="2"/>
        <v>Student Growth Percentile  for Low-Income Students</v>
      </c>
      <c r="K20" t="str">
        <f t="shared" si="3"/>
        <v>Student Growth Percentile  for Low-Income Students
Student Average Daily Attendance</v>
      </c>
      <c r="L20" t="str">
        <f t="shared" si="4"/>
        <v xml:space="preserve">
Parent Attendance at Workshops
Parent Participation in District/School Surveys</v>
      </c>
    </row>
    <row r="21" spans="2:12" x14ac:dyDescent="0.3">
      <c r="B21" s="158"/>
      <c r="C21" s="157"/>
      <c r="D21" s="157"/>
      <c r="E21" s="157"/>
      <c r="F21" s="157"/>
      <c r="G21" s="157"/>
      <c r="H21" t="str">
        <f t="shared" si="0"/>
        <v>Student Growth Percentile  for Low-Income Students
Teacher Average Daily Attendance Rate
Teachers Rated as "Effective" and "Highly Effective"
Teacher Attendance at Professional Development</v>
      </c>
      <c r="I21" t="str">
        <f t="shared" si="1"/>
        <v>Student Growth Percentile  for Low-Income Students</v>
      </c>
      <c r="J21" t="str">
        <f t="shared" si="2"/>
        <v>Student Growth Percentile  for Low-Income Students</v>
      </c>
      <c r="K21" t="str">
        <f t="shared" si="3"/>
        <v>Student Growth Percentile  for Low-Income Students
Student Average Daily Attendance</v>
      </c>
      <c r="L21" t="str">
        <f t="shared" si="4"/>
        <v xml:space="preserve">
Parent Attendance at Workshops
Parent Participation in District/School Surveys</v>
      </c>
    </row>
    <row r="22" spans="2:12" x14ac:dyDescent="0.3">
      <c r="B22" s="158"/>
      <c r="C22" s="157"/>
      <c r="D22" s="157"/>
      <c r="E22" s="157"/>
      <c r="F22" s="157"/>
      <c r="G22" s="157"/>
      <c r="H22" t="str">
        <f t="shared" si="0"/>
        <v>Student Growth Percentile  for Low-Income Students
Teacher Average Daily Attendance Rate
Teachers Rated as "Effective" and "Highly Effective"
Teacher Attendance at Professional Development</v>
      </c>
      <c r="I22" t="str">
        <f t="shared" si="1"/>
        <v>Student Growth Percentile  for Low-Income Students</v>
      </c>
      <c r="J22" t="str">
        <f t="shared" si="2"/>
        <v>Student Growth Percentile  for Low-Income Students</v>
      </c>
      <c r="K22" t="str">
        <f t="shared" si="3"/>
        <v>Student Growth Percentile  for Low-Income Students
Student Average Daily Attendance</v>
      </c>
      <c r="L22" t="str">
        <f t="shared" si="4"/>
        <v xml:space="preserve">
Parent Attendance at Workshops
Parent Participation in District/School Surveys</v>
      </c>
    </row>
    <row r="23" spans="2:12" x14ac:dyDescent="0.3">
      <c r="B23" s="158"/>
      <c r="C23" s="157"/>
      <c r="D23" s="157"/>
      <c r="E23" s="157"/>
      <c r="F23" s="157"/>
      <c r="G23" s="157"/>
      <c r="H23" t="str">
        <f t="shared" si="0"/>
        <v>Student Growth Percentile  for Low-Income Students
Teacher Average Daily Attendance Rate
Teachers Rated as "Effective" and "Highly Effective"
Teacher Attendance at Professional Development</v>
      </c>
      <c r="I23" t="str">
        <f t="shared" si="1"/>
        <v>Student Growth Percentile  for Low-Income Students</v>
      </c>
      <c r="J23" t="str">
        <f t="shared" si="2"/>
        <v>Student Growth Percentile  for Low-Income Students</v>
      </c>
      <c r="K23" t="str">
        <f t="shared" si="3"/>
        <v>Student Growth Percentile  for Low-Income Students
Student Average Daily Attendance</v>
      </c>
      <c r="L23" t="str">
        <f t="shared" si="4"/>
        <v xml:space="preserve">
Parent Attendance at Workshops
Parent Participation in District/School Surveys</v>
      </c>
    </row>
    <row r="24" spans="2:12" x14ac:dyDescent="0.3">
      <c r="B24" s="158"/>
      <c r="C24" s="157"/>
      <c r="D24" s="157"/>
      <c r="E24" s="157"/>
      <c r="F24" s="157"/>
      <c r="G24" s="157"/>
      <c r="H24" t="str">
        <f t="shared" si="0"/>
        <v>Student Growth Percentile  for Low-Income Students
Teacher Average Daily Attendance Rate
Teachers Rated as "Effective" and "Highly Effective"
Teacher Attendance at Professional Development</v>
      </c>
      <c r="I24" t="str">
        <f t="shared" si="1"/>
        <v>Student Growth Percentile  for Low-Income Students</v>
      </c>
      <c r="J24" t="str">
        <f t="shared" si="2"/>
        <v>Student Growth Percentile  for Low-Income Students</v>
      </c>
      <c r="K24" t="str">
        <f t="shared" si="3"/>
        <v>Student Growth Percentile  for Low-Income Students
Student Average Daily Attendance</v>
      </c>
      <c r="L24" t="str">
        <f t="shared" si="4"/>
        <v xml:space="preserve">
Parent Attendance at Workshops
Parent Participation in District/School Surveys</v>
      </c>
    </row>
    <row r="25" spans="2:12" x14ac:dyDescent="0.3">
      <c r="B25" s="158"/>
      <c r="C25" s="157"/>
      <c r="D25" s="157"/>
      <c r="E25" s="157"/>
      <c r="F25" s="157"/>
      <c r="G25" s="157"/>
      <c r="H25" t="str">
        <f t="shared" si="0"/>
        <v>Student Growth Percentile  for Low-Income Students
Teacher Average Daily Attendance Rate
Teachers Rated as "Effective" and "Highly Effective"
Teacher Attendance at Professional Development</v>
      </c>
      <c r="I25" t="str">
        <f t="shared" si="1"/>
        <v>Student Growth Percentile  for Low-Income Students</v>
      </c>
      <c r="J25" t="str">
        <f t="shared" si="2"/>
        <v>Student Growth Percentile  for Low-Income Students</v>
      </c>
      <c r="K25" t="str">
        <f t="shared" si="3"/>
        <v>Student Growth Percentile  for Low-Income Students
Student Average Daily Attendance</v>
      </c>
      <c r="L25" t="str">
        <f t="shared" si="4"/>
        <v xml:space="preserve">
Parent Attendance at Workshops
Parent Participation in District/School Surveys</v>
      </c>
    </row>
    <row r="26" spans="2:12" x14ac:dyDescent="0.3">
      <c r="B26" s="158"/>
      <c r="C26" s="157"/>
      <c r="D26" s="157"/>
      <c r="E26" s="157"/>
      <c r="F26" s="157"/>
      <c r="G26" s="157"/>
      <c r="H26" t="str">
        <f t="shared" si="0"/>
        <v>Student Growth Percentile  for Low-Income Students
Teacher Average Daily Attendance Rate
Teachers Rated as "Effective" and "Highly Effective"
Teacher Attendance at Professional Development</v>
      </c>
      <c r="I26" t="str">
        <f t="shared" si="1"/>
        <v>Student Growth Percentile  for Low-Income Students</v>
      </c>
      <c r="J26" t="str">
        <f t="shared" si="2"/>
        <v>Student Growth Percentile  for Low-Income Students</v>
      </c>
      <c r="K26" t="str">
        <f t="shared" si="3"/>
        <v>Student Growth Percentile  for Low-Income Students
Student Average Daily Attendance</v>
      </c>
      <c r="L26" t="str">
        <f t="shared" si="4"/>
        <v xml:space="preserve">
Parent Attendance at Workshops
Parent Participation in District/School Surveys</v>
      </c>
    </row>
    <row r="27" spans="2:12" x14ac:dyDescent="0.3">
      <c r="B27" s="158"/>
      <c r="C27" s="157"/>
      <c r="D27" s="157"/>
      <c r="E27" s="157"/>
      <c r="F27" s="157"/>
      <c r="G27" s="157"/>
      <c r="H27" t="str">
        <f t="shared" si="0"/>
        <v>Student Growth Percentile  for Low-Income Students
Teacher Average Daily Attendance Rate
Teachers Rated as "Effective" and "Highly Effective"
Teacher Attendance at Professional Development</v>
      </c>
      <c r="I27" t="str">
        <f t="shared" si="1"/>
        <v>Student Growth Percentile  for Low-Income Students</v>
      </c>
      <c r="J27" t="str">
        <f t="shared" si="2"/>
        <v>Student Growth Percentile  for Low-Income Students</v>
      </c>
      <c r="K27" t="str">
        <f t="shared" si="3"/>
        <v>Student Growth Percentile  for Low-Income Students
Student Average Daily Attendance</v>
      </c>
      <c r="L27" t="str">
        <f t="shared" si="4"/>
        <v xml:space="preserve">
Parent Attendance at Workshops
Parent Participation in District/School Surveys</v>
      </c>
    </row>
    <row r="28" spans="2:12" x14ac:dyDescent="0.3">
      <c r="B28" s="158"/>
      <c r="C28" s="157"/>
      <c r="D28" s="157"/>
      <c r="E28" s="157"/>
      <c r="F28" s="157"/>
      <c r="G28" s="157"/>
      <c r="H28" t="str">
        <f t="shared" si="0"/>
        <v>Student Growth Percentile  for Low-Income Students
Teacher Average Daily Attendance Rate
Teachers Rated as "Effective" and "Highly Effective"
Teacher Attendance at Professional Development</v>
      </c>
      <c r="I28" t="str">
        <f t="shared" si="1"/>
        <v>Student Growth Percentile  for Low-Income Students</v>
      </c>
      <c r="J28" t="str">
        <f t="shared" si="2"/>
        <v>Student Growth Percentile  for Low-Income Students</v>
      </c>
      <c r="K28" t="str">
        <f t="shared" si="3"/>
        <v>Student Growth Percentile  for Low-Income Students
Student Average Daily Attendance</v>
      </c>
      <c r="L28" t="str">
        <f t="shared" si="4"/>
        <v xml:space="preserve">
Parent Attendance at Workshops
Parent Participation in District/School Surveys</v>
      </c>
    </row>
    <row r="29" spans="2:12" x14ac:dyDescent="0.3">
      <c r="B29" s="158"/>
      <c r="C29" s="157"/>
      <c r="D29" s="157"/>
      <c r="E29" s="157"/>
      <c r="F29" s="157"/>
      <c r="G29" s="157"/>
      <c r="H29" t="str">
        <f t="shared" si="0"/>
        <v>Student Growth Percentile  for Low-Income Students
Teacher Average Daily Attendance Rate
Teachers Rated as "Effective" and "Highly Effective"
Teacher Attendance at Professional Development</v>
      </c>
      <c r="I29" t="str">
        <f t="shared" si="1"/>
        <v>Student Growth Percentile  for Low-Income Students</v>
      </c>
      <c r="J29" t="str">
        <f t="shared" si="2"/>
        <v>Student Growth Percentile  for Low-Income Students</v>
      </c>
      <c r="K29" t="str">
        <f t="shared" si="3"/>
        <v>Student Growth Percentile  for Low-Income Students
Student Average Daily Attendance</v>
      </c>
      <c r="L29" t="str">
        <f t="shared" si="4"/>
        <v xml:space="preserve">
Parent Attendance at Workshops
Parent Participation in District/School Surveys</v>
      </c>
    </row>
    <row r="30" spans="2:12" x14ac:dyDescent="0.3">
      <c r="B30" s="158"/>
      <c r="C30" s="157"/>
      <c r="D30" s="157"/>
      <c r="E30" s="157"/>
      <c r="F30" s="157"/>
      <c r="G30" s="157"/>
      <c r="H30" t="str">
        <f t="shared" si="0"/>
        <v>Student Growth Percentile  for Low-Income Students
Teacher Average Daily Attendance Rate
Teachers Rated as "Effective" and "Highly Effective"
Teacher Attendance at Professional Development</v>
      </c>
      <c r="I30" t="str">
        <f t="shared" si="1"/>
        <v>Student Growth Percentile  for Low-Income Students</v>
      </c>
      <c r="J30" t="str">
        <f t="shared" si="2"/>
        <v>Student Growth Percentile  for Low-Income Students</v>
      </c>
      <c r="K30" t="str">
        <f t="shared" si="3"/>
        <v>Student Growth Percentile  for Low-Income Students
Student Average Daily Attendance</v>
      </c>
      <c r="L30" t="str">
        <f t="shared" si="4"/>
        <v xml:space="preserve">
Parent Attendance at Workshops
Parent Participation in District/School Surveys</v>
      </c>
    </row>
    <row r="31" spans="2:12" x14ac:dyDescent="0.3">
      <c r="B31" s="158"/>
      <c r="C31" s="157"/>
      <c r="D31" s="157"/>
      <c r="E31" s="157"/>
      <c r="F31" s="157"/>
      <c r="G31" s="157"/>
      <c r="H31" t="str">
        <f t="shared" si="0"/>
        <v>Student Growth Percentile  for Low-Income Students
Teacher Average Daily Attendance Rate
Teachers Rated as "Effective" and "Highly Effective"
Teacher Attendance at Professional Development</v>
      </c>
      <c r="I31" t="str">
        <f t="shared" si="1"/>
        <v>Student Growth Percentile  for Low-Income Students</v>
      </c>
      <c r="J31" t="str">
        <f t="shared" si="2"/>
        <v>Student Growth Percentile  for Low-Income Students</v>
      </c>
      <c r="K31" t="str">
        <f t="shared" si="3"/>
        <v>Student Growth Percentile  for Low-Income Students
Student Average Daily Attendance</v>
      </c>
      <c r="L31" t="str">
        <f t="shared" si="4"/>
        <v xml:space="preserve">
Parent Attendance at Workshops
Parent Participation in District/School Surveys</v>
      </c>
    </row>
    <row r="32" spans="2:12" x14ac:dyDescent="0.3">
      <c r="B32" s="158"/>
      <c r="C32" s="157"/>
      <c r="D32" s="157"/>
      <c r="E32" s="157"/>
      <c r="F32" s="157"/>
      <c r="G32" s="157"/>
      <c r="H32" t="str">
        <f t="shared" si="0"/>
        <v>Student Growth Percentile  for Low-Income Students
Teacher Average Daily Attendance Rate
Teachers Rated as "Effective" and "Highly Effective"
Teacher Attendance at Professional Development</v>
      </c>
      <c r="I32" t="str">
        <f t="shared" si="1"/>
        <v>Student Growth Percentile  for Low-Income Students</v>
      </c>
      <c r="J32" t="str">
        <f t="shared" si="2"/>
        <v>Student Growth Percentile  for Low-Income Students</v>
      </c>
      <c r="K32" t="str">
        <f t="shared" si="3"/>
        <v>Student Growth Percentile  for Low-Income Students
Student Average Daily Attendance</v>
      </c>
      <c r="L32" t="str">
        <f t="shared" si="4"/>
        <v xml:space="preserve">
Parent Attendance at Workshops
Parent Participation in District/School Surveys</v>
      </c>
    </row>
    <row r="33" spans="2:12" x14ac:dyDescent="0.3">
      <c r="B33" s="158"/>
      <c r="C33" s="157"/>
      <c r="D33" s="157"/>
      <c r="E33" s="157"/>
      <c r="F33" s="157"/>
      <c r="G33" s="157"/>
      <c r="H33" t="str">
        <f t="shared" si="0"/>
        <v>Student Growth Percentile  for Low-Income Students
Teacher Average Daily Attendance Rate
Teachers Rated as "Effective" and "Highly Effective"
Teacher Attendance at Professional Development</v>
      </c>
      <c r="I33" t="str">
        <f t="shared" si="1"/>
        <v>Student Growth Percentile  for Low-Income Students</v>
      </c>
      <c r="J33" t="str">
        <f t="shared" si="2"/>
        <v>Student Growth Percentile  for Low-Income Students</v>
      </c>
      <c r="K33" t="str">
        <f t="shared" si="3"/>
        <v>Student Growth Percentile  for Low-Income Students
Student Average Daily Attendance</v>
      </c>
      <c r="L33" t="str">
        <f t="shared" si="4"/>
        <v xml:space="preserve">
Parent Attendance at Workshops
Parent Participation in District/School Surveys</v>
      </c>
    </row>
    <row r="34" spans="2:12" x14ac:dyDescent="0.3">
      <c r="B34" s="158"/>
      <c r="C34" s="157"/>
      <c r="D34" s="157"/>
      <c r="E34" s="157"/>
      <c r="F34" s="157"/>
      <c r="G34" s="157"/>
      <c r="H34" t="str">
        <f t="shared" si="0"/>
        <v>Student Growth Percentile  for Low-Income Students
Teacher Average Daily Attendance Rate
Teachers Rated as "Effective" and "Highly Effective"
Teacher Attendance at Professional Development</v>
      </c>
      <c r="I34" t="str">
        <f t="shared" si="1"/>
        <v>Student Growth Percentile  for Low-Income Students</v>
      </c>
      <c r="J34" t="str">
        <f t="shared" si="2"/>
        <v>Student Growth Percentile  for Low-Income Students</v>
      </c>
      <c r="K34" t="str">
        <f t="shared" si="3"/>
        <v>Student Growth Percentile  for Low-Income Students
Student Average Daily Attendance</v>
      </c>
      <c r="L34" t="str">
        <f t="shared" si="4"/>
        <v xml:space="preserve">
Parent Attendance at Workshops
Parent Participation in District/School Surveys</v>
      </c>
    </row>
    <row r="35" spans="2:12" x14ac:dyDescent="0.3">
      <c r="B35" s="158"/>
      <c r="C35" s="157"/>
      <c r="D35" s="157"/>
      <c r="E35" s="157"/>
      <c r="F35" s="157"/>
      <c r="G35" s="157"/>
      <c r="H35" t="str">
        <f t="shared" si="0"/>
        <v>Student Growth Percentile  for Low-Income Students
Teacher Average Daily Attendance Rate
Teachers Rated as "Effective" and "Highly Effective"
Teacher Attendance at Professional Development</v>
      </c>
      <c r="I35" t="str">
        <f t="shared" si="1"/>
        <v>Student Growth Percentile  for Low-Income Students</v>
      </c>
      <c r="J35" t="str">
        <f t="shared" si="2"/>
        <v>Student Growth Percentile  for Low-Income Students</v>
      </c>
      <c r="K35" t="str">
        <f t="shared" si="3"/>
        <v>Student Growth Percentile  for Low-Income Students
Student Average Daily Attendance</v>
      </c>
      <c r="L35" t="str">
        <f t="shared" si="4"/>
        <v xml:space="preserve">
Parent Attendance at Workshops
Parent Participation in District/School Surveys</v>
      </c>
    </row>
  </sheetData>
  <sheetProtection sheet="1" objects="1" scenarios="1"/>
  <protectedRanges>
    <protectedRange sqref="C4:G35 B20:B35" name="Range1"/>
  </protectedRanges>
  <customSheetViews>
    <customSheetView guid="{C0736EDE-B647-460A-AF7D-0FC5B36FDE49}" scale="90" showPageBreaks="1" printArea="1" hiddenColumns="1">
      <selection activeCell="O19" sqref="O19"/>
      <pageMargins left="0" right="0" top="0" bottom="0" header="0" footer="0"/>
      <pageSetup scale="80" orientation="landscape" r:id="rId1"/>
      <headerFooter>
        <oddFooter>&amp;R&amp;P</oddFooter>
      </headerFooter>
    </customSheetView>
    <customSheetView guid="{D084C74A-34CE-4171-80D6-1BE5E86C1BB8}" showPageBreaks="1" printArea="1" hiddenColumns="1">
      <selection activeCell="B2" sqref="B1:B1048576"/>
      <pageMargins left="0" right="0" top="0" bottom="0" header="0" footer="0"/>
      <pageSetup scale="80" orientation="landscape" r:id="rId2"/>
      <headerFooter>
        <oddFooter>&amp;R&amp;P</oddFooter>
      </headerFooter>
    </customSheetView>
    <customSheetView guid="{44594B27-9C70-41F1-9630-666DBB02377F}" scale="90" showPageBreaks="1" printArea="1" hiddenColumns="1">
      <pageMargins left="0" right="0" top="0" bottom="0" header="0" footer="0"/>
      <pageSetup scale="80" orientation="landscape" r:id="rId3"/>
      <headerFooter>
        <oddFooter>&amp;R&amp;P</oddFooter>
      </headerFooter>
    </customSheetView>
    <customSheetView guid="{F5F3C714-98D8-4A17-AAC7-A3492D9D3AE9}" scale="90" hiddenColumns="1">
      <selection activeCell="O19" sqref="O19"/>
      <pageMargins left="0" right="0" top="0" bottom="0" header="0" footer="0"/>
      <pageSetup scale="80" orientation="landscape" r:id="rId4"/>
      <headerFooter>
        <oddFooter>&amp;R&amp;P</oddFooter>
      </headerFooter>
    </customSheetView>
  </customSheetViews>
  <mergeCells count="1">
    <mergeCell ref="B1:G1"/>
  </mergeCells>
  <pageMargins left="0.45" right="0.45" top="0.5" bottom="0.5" header="0.3" footer="0.05"/>
  <pageSetup scale="80" orientation="landscape" r:id="rId5"/>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topLeftCell="A4" zoomScale="90" zoomScaleNormal="90" workbookViewId="0">
      <selection activeCell="D9" sqref="D9"/>
    </sheetView>
  </sheetViews>
  <sheetFormatPr defaultRowHeight="14.4" x14ac:dyDescent="0.3"/>
  <cols>
    <col min="1" max="1" width="5.5546875" customWidth="1"/>
    <col min="2" max="3" width="18.6640625" customWidth="1"/>
    <col min="4" max="4" width="120.6640625" customWidth="1"/>
    <col min="5" max="5" width="145.88671875" style="77" customWidth="1"/>
  </cols>
  <sheetData>
    <row r="1" spans="2:8" ht="18.75" customHeight="1" x14ac:dyDescent="0.3">
      <c r="B1" s="244" t="s">
        <v>260</v>
      </c>
      <c r="C1" s="244"/>
      <c r="D1" s="244"/>
      <c r="E1" s="249" t="s">
        <v>134</v>
      </c>
    </row>
    <row r="2" spans="2:8" ht="15" customHeight="1" x14ac:dyDescent="0.3">
      <c r="E2" s="250"/>
    </row>
    <row r="3" spans="2:8" ht="30" customHeight="1" x14ac:dyDescent="0.5">
      <c r="B3" s="251" t="s">
        <v>261</v>
      </c>
      <c r="C3" s="252"/>
      <c r="D3" s="16" t="s">
        <v>262</v>
      </c>
      <c r="E3" s="107" t="str">
        <f>D3</f>
        <v>Visionary leaders create a school community and culture that lead to success, well-being and high academic outcomes for all students via systems of continuous and sustainable school improvement.</v>
      </c>
      <c r="H3" s="58"/>
    </row>
    <row r="4" spans="2:8" x14ac:dyDescent="0.3">
      <c r="B4" s="251" t="s">
        <v>263</v>
      </c>
      <c r="C4" s="253"/>
      <c r="D4" s="159" t="s">
        <v>264</v>
      </c>
      <c r="E4" s="108"/>
    </row>
    <row r="5" spans="2:8" ht="15" customHeight="1" x14ac:dyDescent="0.3">
      <c r="B5" s="251" t="s">
        <v>265</v>
      </c>
      <c r="C5" s="253"/>
      <c r="D5" s="159" t="s">
        <v>266</v>
      </c>
      <c r="E5" s="108"/>
    </row>
    <row r="6" spans="2:8" x14ac:dyDescent="0.3">
      <c r="B6" s="62"/>
      <c r="C6" s="62"/>
      <c r="E6" s="160" t="s">
        <v>267</v>
      </c>
    </row>
    <row r="7" spans="2:8" ht="75" customHeight="1" x14ac:dyDescent="0.3">
      <c r="B7" s="246" t="s">
        <v>268</v>
      </c>
      <c r="C7" s="247"/>
      <c r="D7" s="161" t="s">
        <v>269</v>
      </c>
      <c r="E7" s="162"/>
    </row>
    <row r="8" spans="2:8" x14ac:dyDescent="0.3">
      <c r="B8" s="109"/>
      <c r="C8" s="109"/>
      <c r="E8" s="160" t="s">
        <v>270</v>
      </c>
    </row>
    <row r="9" spans="2:8" ht="75" customHeight="1" x14ac:dyDescent="0.3">
      <c r="B9" s="248" t="s">
        <v>271</v>
      </c>
      <c r="C9" s="247"/>
      <c r="D9" s="161" t="s">
        <v>272</v>
      </c>
      <c r="E9" s="162"/>
    </row>
    <row r="10" spans="2:8" ht="60" customHeight="1" x14ac:dyDescent="0.3">
      <c r="B10" s="246" t="s">
        <v>273</v>
      </c>
      <c r="C10" s="247"/>
      <c r="D10" s="161" t="str">
        <f>'Leading Indicators'!H35</f>
        <v>Student Growth Percentile  for Low-Income Students
Teacher Average Daily Attendance Rate
Teachers Rated as "Effective" and "Highly Effective"
Teacher Attendance at Professional Development</v>
      </c>
      <c r="E10" s="162"/>
    </row>
    <row r="11" spans="2:8" x14ac:dyDescent="0.3">
      <c r="B11" s="109"/>
      <c r="C11" s="109"/>
      <c r="E11" s="163"/>
    </row>
    <row r="12" spans="2:8" ht="60" customHeight="1" x14ac:dyDescent="0.3">
      <c r="B12" s="164" t="s">
        <v>274</v>
      </c>
      <c r="C12" s="165" t="s">
        <v>275</v>
      </c>
      <c r="D12" s="17" t="s">
        <v>276</v>
      </c>
      <c r="E12" s="160" t="s">
        <v>277</v>
      </c>
    </row>
    <row r="13" spans="2:8" x14ac:dyDescent="0.3">
      <c r="B13" s="166">
        <v>42849</v>
      </c>
      <c r="C13" s="166">
        <v>43365</v>
      </c>
      <c r="D13" s="159" t="s">
        <v>278</v>
      </c>
      <c r="E13" s="163"/>
    </row>
    <row r="14" spans="2:8" x14ac:dyDescent="0.3">
      <c r="B14" s="166">
        <v>42858</v>
      </c>
      <c r="C14" s="166">
        <v>43273</v>
      </c>
      <c r="D14" s="159" t="s">
        <v>279</v>
      </c>
      <c r="E14" s="163"/>
    </row>
    <row r="15" spans="2:8" x14ac:dyDescent="0.3">
      <c r="B15" s="166">
        <v>42858</v>
      </c>
      <c r="C15" s="166">
        <v>43273</v>
      </c>
      <c r="D15" s="159" t="s">
        <v>280</v>
      </c>
      <c r="E15" s="163"/>
    </row>
    <row r="16" spans="2:8" ht="28.8" x14ac:dyDescent="0.3">
      <c r="B16" s="166">
        <v>42858</v>
      </c>
      <c r="C16" s="166">
        <v>43273</v>
      </c>
      <c r="D16" s="159" t="s">
        <v>281</v>
      </c>
      <c r="E16" s="163"/>
    </row>
    <row r="17" spans="2:5" x14ac:dyDescent="0.3">
      <c r="B17" s="166">
        <v>42865</v>
      </c>
      <c r="C17" s="167" t="s">
        <v>282</v>
      </c>
      <c r="D17" s="159" t="s">
        <v>283</v>
      </c>
      <c r="E17" s="163"/>
    </row>
    <row r="18" spans="2:5" x14ac:dyDescent="0.3">
      <c r="B18" s="167"/>
      <c r="C18" s="167"/>
      <c r="D18" s="159"/>
      <c r="E18" s="163"/>
    </row>
    <row r="19" spans="2:5" x14ac:dyDescent="0.3">
      <c r="B19" s="167"/>
      <c r="C19" s="167"/>
      <c r="D19" s="159"/>
      <c r="E19" s="163"/>
    </row>
    <row r="20" spans="2:5" x14ac:dyDescent="0.3">
      <c r="B20" s="167"/>
      <c r="C20" s="167"/>
      <c r="D20" s="159"/>
      <c r="E20" s="163"/>
    </row>
    <row r="21" spans="2:5" x14ac:dyDescent="0.3">
      <c r="B21" s="167"/>
      <c r="C21" s="167"/>
      <c r="D21" s="159"/>
      <c r="E21" s="163"/>
    </row>
    <row r="22" spans="2:5" x14ac:dyDescent="0.3">
      <c r="B22" s="167"/>
      <c r="C22" s="167"/>
      <c r="D22" s="159"/>
      <c r="E22" s="163"/>
    </row>
    <row r="23" spans="2:5" x14ac:dyDescent="0.3">
      <c r="B23" s="167"/>
      <c r="C23" s="167"/>
      <c r="D23" s="159"/>
      <c r="E23" s="163"/>
    </row>
    <row r="24" spans="2:5" x14ac:dyDescent="0.3">
      <c r="B24" s="167"/>
      <c r="C24" s="167"/>
      <c r="D24" s="159"/>
      <c r="E24" s="163"/>
    </row>
  </sheetData>
  <customSheetViews>
    <customSheetView guid="{C0736EDE-B647-460A-AF7D-0FC5B36FDE49}" scale="90">
      <selection activeCell="D7" sqref="D7"/>
      <pageMargins left="0" right="0" top="0" bottom="0" header="0" footer="0"/>
      <pageSetup scale="80" orientation="landscape" r:id="rId1"/>
      <headerFooter>
        <oddFooter>&amp;R&amp;P</oddFooter>
      </headerFooter>
    </customSheetView>
    <customSheetView guid="{D084C74A-34CE-4171-80D6-1BE5E86C1BB8}" scale="90">
      <pageMargins left="0" right="0" top="0" bottom="0" header="0" footer="0"/>
      <pageSetup scale="80" orientation="landscape" r:id="rId2"/>
      <headerFooter>
        <oddFooter>&amp;R&amp;P</oddFooter>
      </headerFooter>
    </customSheetView>
    <customSheetView guid="{44594B27-9C70-41F1-9630-666DBB02377F}" scale="90">
      <pageMargins left="0" right="0" top="0" bottom="0" header="0" footer="0"/>
      <pageSetup scale="80" orientation="landscape" r:id="rId3"/>
      <headerFooter>
        <oddFooter>&amp;R&amp;P</oddFooter>
      </headerFooter>
    </customSheetView>
    <customSheetView guid="{F5F3C714-98D8-4A17-AAC7-A3492D9D3AE9}" scale="90">
      <selection activeCell="D7" sqref="D7"/>
      <pageMargins left="0" right="0" top="0" bottom="0" header="0" footer="0"/>
      <pageSetup scale="80" orientation="landscape" r:id="rId4"/>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3:C24 B11:C11 B8:C8 D3 B5:C6"/>
  </dataValidations>
  <pageMargins left="0.45" right="0.45" top="0.5" bottom="0.5" header="0.3" footer="0.05"/>
  <pageSetup scale="80" orientation="landscape" r:id="rId5"/>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4"/>
  <sheetViews>
    <sheetView topLeftCell="B1" zoomScale="90" zoomScaleNormal="90" workbookViewId="0">
      <selection activeCell="D21" sqref="D21"/>
    </sheetView>
  </sheetViews>
  <sheetFormatPr defaultRowHeight="14.4" x14ac:dyDescent="0.3"/>
  <cols>
    <col min="1" max="1" width="5.5546875" customWidth="1"/>
    <col min="2" max="3" width="18.6640625" customWidth="1"/>
    <col min="4" max="4" width="120.6640625" customWidth="1"/>
    <col min="5" max="5" width="145.88671875" style="51" customWidth="1"/>
  </cols>
  <sheetData>
    <row r="1" spans="2:8" ht="18.75" customHeight="1" x14ac:dyDescent="0.3">
      <c r="B1" s="244" t="s">
        <v>284</v>
      </c>
      <c r="C1" s="244"/>
      <c r="D1" s="244"/>
      <c r="E1" s="249" t="s">
        <v>134</v>
      </c>
    </row>
    <row r="2" spans="2:8" ht="15" customHeight="1" x14ac:dyDescent="0.3">
      <c r="E2" s="250"/>
    </row>
    <row r="3" spans="2:8" ht="45" customHeight="1" x14ac:dyDescent="0.5">
      <c r="B3" s="251" t="s">
        <v>285</v>
      </c>
      <c r="C3" s="252"/>
      <c r="D3" s="16" t="s">
        <v>286</v>
      </c>
      <c r="E3" s="107"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58"/>
    </row>
    <row r="4" spans="2:8" x14ac:dyDescent="0.3">
      <c r="B4" s="251" t="s">
        <v>263</v>
      </c>
      <c r="C4" s="252"/>
      <c r="D4" s="159" t="s">
        <v>287</v>
      </c>
      <c r="E4" s="108"/>
    </row>
    <row r="5" spans="2:8" x14ac:dyDescent="0.3">
      <c r="B5" s="251" t="s">
        <v>265</v>
      </c>
      <c r="C5" s="252"/>
      <c r="D5" s="159" t="s">
        <v>288</v>
      </c>
      <c r="E5" s="108"/>
    </row>
    <row r="6" spans="2:8" x14ac:dyDescent="0.3">
      <c r="B6" s="62"/>
      <c r="C6" s="62"/>
      <c r="E6" s="160" t="s">
        <v>267</v>
      </c>
    </row>
    <row r="7" spans="2:8" ht="75" customHeight="1" x14ac:dyDescent="0.3">
      <c r="B7" s="246" t="s">
        <v>268</v>
      </c>
      <c r="C7" s="247"/>
      <c r="D7" s="161" t="s">
        <v>289</v>
      </c>
      <c r="E7" s="162"/>
    </row>
    <row r="8" spans="2:8" x14ac:dyDescent="0.3">
      <c r="B8" s="109"/>
      <c r="C8" s="109"/>
      <c r="E8" s="160" t="s">
        <v>270</v>
      </c>
    </row>
    <row r="9" spans="2:8" ht="75" customHeight="1" x14ac:dyDescent="0.3">
      <c r="B9" s="248" t="s">
        <v>271</v>
      </c>
      <c r="C9" s="247"/>
      <c r="D9" s="161" t="s">
        <v>290</v>
      </c>
      <c r="E9" s="162"/>
    </row>
    <row r="10" spans="2:8" ht="60" customHeight="1" x14ac:dyDescent="0.3">
      <c r="B10" s="246" t="s">
        <v>273</v>
      </c>
      <c r="C10" s="247"/>
      <c r="D10" s="161" t="str">
        <f>'Leading Indicators'!I35</f>
        <v>Student Growth Percentile  for Low-Income Students</v>
      </c>
      <c r="E10" s="162"/>
    </row>
    <row r="11" spans="2:8" x14ac:dyDescent="0.3">
      <c r="B11" s="109"/>
      <c r="C11" s="109"/>
      <c r="E11" s="163"/>
    </row>
    <row r="12" spans="2:8" ht="60" customHeight="1" x14ac:dyDescent="0.3">
      <c r="B12" s="164" t="s">
        <v>274</v>
      </c>
      <c r="C12" s="165" t="s">
        <v>275</v>
      </c>
      <c r="D12" s="17" t="s">
        <v>276</v>
      </c>
      <c r="E12" s="160" t="s">
        <v>277</v>
      </c>
    </row>
    <row r="13" spans="2:8" ht="28.8" x14ac:dyDescent="0.3">
      <c r="B13" s="168">
        <v>42995</v>
      </c>
      <c r="C13" s="168">
        <v>42904</v>
      </c>
      <c r="D13" s="159" t="s">
        <v>291</v>
      </c>
      <c r="E13" s="163"/>
    </row>
    <row r="14" spans="2:8" ht="28.8" x14ac:dyDescent="0.3">
      <c r="B14" s="168">
        <v>42995</v>
      </c>
      <c r="C14" s="168">
        <v>42904</v>
      </c>
      <c r="D14" s="159" t="s">
        <v>292</v>
      </c>
      <c r="E14" s="163"/>
    </row>
    <row r="15" spans="2:8" ht="28.8" x14ac:dyDescent="0.3">
      <c r="B15" s="168">
        <v>42995</v>
      </c>
      <c r="C15" s="168">
        <v>42904</v>
      </c>
      <c r="D15" s="159" t="s">
        <v>293</v>
      </c>
      <c r="E15" s="163"/>
    </row>
    <row r="16" spans="2:8" ht="28.8" x14ac:dyDescent="0.3">
      <c r="B16" s="168">
        <v>42995</v>
      </c>
      <c r="C16" s="168">
        <v>42904</v>
      </c>
      <c r="D16" s="159" t="s">
        <v>294</v>
      </c>
      <c r="E16" s="163"/>
    </row>
    <row r="17" spans="2:5" ht="28.8" x14ac:dyDescent="0.3">
      <c r="B17" s="168">
        <v>42995</v>
      </c>
      <c r="C17" s="168">
        <v>42904</v>
      </c>
      <c r="D17" s="159" t="s">
        <v>295</v>
      </c>
      <c r="E17" s="163"/>
    </row>
    <row r="18" spans="2:5" ht="43.2" x14ac:dyDescent="0.3">
      <c r="B18" s="168">
        <v>42995</v>
      </c>
      <c r="C18" s="168">
        <v>42904</v>
      </c>
      <c r="D18" s="159" t="s">
        <v>296</v>
      </c>
      <c r="E18" s="163"/>
    </row>
    <row r="19" spans="2:5" ht="28.8" x14ac:dyDescent="0.3">
      <c r="B19" s="168">
        <v>42995</v>
      </c>
      <c r="C19" s="168">
        <v>42904</v>
      </c>
      <c r="D19" s="159" t="s">
        <v>297</v>
      </c>
      <c r="E19" s="163"/>
    </row>
    <row r="20" spans="2:5" x14ac:dyDescent="0.3">
      <c r="B20" s="168">
        <v>42995</v>
      </c>
      <c r="C20" s="168">
        <v>42904</v>
      </c>
      <c r="D20" s="159" t="s">
        <v>298</v>
      </c>
      <c r="E20" s="163"/>
    </row>
    <row r="21" spans="2:5" ht="28.8" x14ac:dyDescent="0.3">
      <c r="B21" s="168">
        <v>42995</v>
      </c>
      <c r="C21" s="168">
        <v>42904</v>
      </c>
      <c r="D21" s="159" t="s">
        <v>299</v>
      </c>
      <c r="E21" s="163"/>
    </row>
    <row r="22" spans="2:5" ht="28.8" x14ac:dyDescent="0.3">
      <c r="B22" s="168">
        <v>42995</v>
      </c>
      <c r="C22" s="168">
        <v>42904</v>
      </c>
      <c r="D22" s="159" t="s">
        <v>300</v>
      </c>
      <c r="E22" s="163"/>
    </row>
    <row r="23" spans="2:5" x14ac:dyDescent="0.3">
      <c r="B23" s="167"/>
      <c r="C23" s="167"/>
      <c r="D23" s="159"/>
      <c r="E23" s="163"/>
    </row>
    <row r="24" spans="2:5" x14ac:dyDescent="0.3">
      <c r="B24" s="167"/>
      <c r="C24" s="167"/>
      <c r="D24" s="159"/>
      <c r="E24" s="163"/>
    </row>
  </sheetData>
  <customSheetViews>
    <customSheetView guid="{C0736EDE-B647-460A-AF7D-0FC5B36FDE49}" scale="90">
      <selection activeCell="D9" sqref="D9"/>
      <pageMargins left="0" right="0" top="0" bottom="0" header="0" footer="0"/>
      <pageSetup scale="80" orientation="landscape" r:id="rId1"/>
      <headerFooter>
        <oddFooter>&amp;R&amp;P</oddFooter>
      </headerFooter>
    </customSheetView>
    <customSheetView guid="{D084C74A-34CE-4171-80D6-1BE5E86C1BB8}" scale="90">
      <pageMargins left="0" right="0" top="0" bottom="0" header="0" footer="0"/>
      <pageSetup scale="80" orientation="landscape" r:id="rId2"/>
      <headerFooter>
        <oddFooter>&amp;R&amp;P</oddFooter>
      </headerFooter>
    </customSheetView>
    <customSheetView guid="{44594B27-9C70-41F1-9630-666DBB02377F}" scale="90">
      <pageMargins left="0" right="0" top="0" bottom="0" header="0" footer="0"/>
      <pageSetup scale="80" orientation="landscape" r:id="rId3"/>
      <headerFooter>
        <oddFooter>&amp;R&amp;P</oddFooter>
      </headerFooter>
    </customSheetView>
    <customSheetView guid="{F5F3C714-98D8-4A17-AAC7-A3492D9D3AE9}" scale="90">
      <selection activeCell="D7" sqref="D7"/>
      <pageMargins left="0" right="0" top="0" bottom="0" header="0" footer="0"/>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dataValidations>
  <pageMargins left="0.45" right="0.45" top="0.5" bottom="0.5" header="0.3" footer="0.05"/>
  <pageSetup scale="80" orientation="landscape" r:id="rId5"/>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4"/>
  <sheetViews>
    <sheetView topLeftCell="B2" zoomScale="90" zoomScaleNormal="90" workbookViewId="0">
      <selection activeCell="D9" sqref="D9"/>
    </sheetView>
  </sheetViews>
  <sheetFormatPr defaultRowHeight="14.4" x14ac:dyDescent="0.3"/>
  <cols>
    <col min="1" max="1" width="5.5546875" customWidth="1"/>
    <col min="2" max="3" width="18.6640625" customWidth="1"/>
    <col min="4" max="4" width="120.6640625" customWidth="1"/>
    <col min="5" max="5" width="145.88671875" style="51" customWidth="1"/>
  </cols>
  <sheetData>
    <row r="1" spans="2:8" ht="18.75" customHeight="1" x14ac:dyDescent="0.3">
      <c r="B1" s="244" t="s">
        <v>301</v>
      </c>
      <c r="C1" s="244"/>
      <c r="D1" s="244"/>
      <c r="E1" s="249" t="s">
        <v>134</v>
      </c>
    </row>
    <row r="2" spans="2:8" ht="15" customHeight="1" x14ac:dyDescent="0.3">
      <c r="E2" s="250"/>
    </row>
    <row r="3" spans="2:8" ht="30" customHeight="1" x14ac:dyDescent="0.5">
      <c r="B3" s="251" t="s">
        <v>302</v>
      </c>
      <c r="C3" s="252"/>
      <c r="D3" s="16" t="s">
        <v>303</v>
      </c>
      <c r="E3" s="107"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58"/>
    </row>
    <row r="4" spans="2:8" ht="15" customHeight="1" x14ac:dyDescent="0.3">
      <c r="B4" s="251" t="s">
        <v>263</v>
      </c>
      <c r="C4" s="252"/>
      <c r="D4" s="159" t="s">
        <v>304</v>
      </c>
      <c r="E4" s="108"/>
    </row>
    <row r="5" spans="2:8" x14ac:dyDescent="0.3">
      <c r="B5" s="251" t="s">
        <v>265</v>
      </c>
      <c r="C5" s="252"/>
      <c r="D5" s="159" t="s">
        <v>266</v>
      </c>
      <c r="E5" s="108"/>
    </row>
    <row r="6" spans="2:8" x14ac:dyDescent="0.3">
      <c r="B6" s="62"/>
      <c r="C6" s="62"/>
      <c r="E6" s="160" t="s">
        <v>267</v>
      </c>
    </row>
    <row r="7" spans="2:8" ht="75" customHeight="1" x14ac:dyDescent="0.3">
      <c r="B7" s="246" t="s">
        <v>268</v>
      </c>
      <c r="C7" s="247"/>
      <c r="D7" s="161" t="s">
        <v>305</v>
      </c>
      <c r="E7" s="162"/>
    </row>
    <row r="8" spans="2:8" x14ac:dyDescent="0.3">
      <c r="B8" s="109"/>
      <c r="C8" s="109"/>
      <c r="E8" s="160" t="s">
        <v>270</v>
      </c>
    </row>
    <row r="9" spans="2:8" ht="75" customHeight="1" x14ac:dyDescent="0.3">
      <c r="B9" s="248" t="s">
        <v>271</v>
      </c>
      <c r="C9" s="247"/>
      <c r="D9" s="161" t="s">
        <v>306</v>
      </c>
      <c r="E9" s="162"/>
    </row>
    <row r="10" spans="2:8" ht="60" customHeight="1" x14ac:dyDescent="0.3">
      <c r="B10" s="246" t="s">
        <v>273</v>
      </c>
      <c r="C10" s="247"/>
      <c r="D10" s="161" t="str">
        <f>'Leading Indicators'!J35</f>
        <v>Student Growth Percentile  for Low-Income Students</v>
      </c>
      <c r="E10" s="162"/>
    </row>
    <row r="11" spans="2:8" x14ac:dyDescent="0.3">
      <c r="B11" s="109"/>
      <c r="C11" s="109"/>
      <c r="E11" s="163"/>
    </row>
    <row r="12" spans="2:8" ht="57.6" x14ac:dyDescent="0.3">
      <c r="B12" s="164" t="s">
        <v>274</v>
      </c>
      <c r="C12" s="165" t="s">
        <v>275</v>
      </c>
      <c r="D12" s="17" t="s">
        <v>276</v>
      </c>
      <c r="E12" s="160" t="s">
        <v>277</v>
      </c>
    </row>
    <row r="13" spans="2:8" ht="28.8" x14ac:dyDescent="0.3">
      <c r="B13" s="168">
        <v>42995</v>
      </c>
      <c r="C13" s="168">
        <v>42904</v>
      </c>
      <c r="D13" s="159" t="s">
        <v>307</v>
      </c>
      <c r="E13" s="163"/>
    </row>
    <row r="14" spans="2:8" x14ac:dyDescent="0.3">
      <c r="B14" s="168">
        <v>42995</v>
      </c>
      <c r="C14" s="168">
        <v>42904</v>
      </c>
      <c r="D14" s="159" t="s">
        <v>308</v>
      </c>
      <c r="E14" s="163"/>
    </row>
    <row r="15" spans="2:8" ht="28.8" x14ac:dyDescent="0.3">
      <c r="B15" s="168">
        <v>42995</v>
      </c>
      <c r="C15" s="168">
        <v>42904</v>
      </c>
      <c r="D15" s="159" t="s">
        <v>309</v>
      </c>
      <c r="E15" s="163"/>
    </row>
    <row r="16" spans="2:8" ht="28.8" x14ac:dyDescent="0.3">
      <c r="B16" s="168">
        <v>42995</v>
      </c>
      <c r="C16" s="168">
        <v>42904</v>
      </c>
      <c r="D16" s="159" t="s">
        <v>310</v>
      </c>
      <c r="E16" s="163"/>
    </row>
    <row r="17" spans="2:5" ht="28.8" x14ac:dyDescent="0.3">
      <c r="B17" s="168">
        <v>42995</v>
      </c>
      <c r="C17" s="168">
        <v>42904</v>
      </c>
      <c r="D17" s="159" t="s">
        <v>311</v>
      </c>
      <c r="E17" s="163"/>
    </row>
    <row r="18" spans="2:5" x14ac:dyDescent="0.3">
      <c r="B18" s="168">
        <v>42995</v>
      </c>
      <c r="C18" s="168">
        <v>42904</v>
      </c>
      <c r="D18" s="159" t="s">
        <v>312</v>
      </c>
      <c r="E18" s="163"/>
    </row>
    <row r="19" spans="2:5" ht="28.8" x14ac:dyDescent="0.3">
      <c r="B19" s="168">
        <v>42995</v>
      </c>
      <c r="C19" s="168">
        <v>42904</v>
      </c>
      <c r="D19" s="159" t="s">
        <v>313</v>
      </c>
      <c r="E19" s="163"/>
    </row>
    <row r="20" spans="2:5" x14ac:dyDescent="0.3">
      <c r="B20" s="167"/>
      <c r="C20" s="167"/>
      <c r="D20" s="159"/>
      <c r="E20" s="163"/>
    </row>
    <row r="21" spans="2:5" x14ac:dyDescent="0.3">
      <c r="B21" s="167"/>
      <c r="C21" s="167"/>
      <c r="D21" s="159"/>
      <c r="E21" s="163"/>
    </row>
    <row r="22" spans="2:5" x14ac:dyDescent="0.3">
      <c r="B22" s="167"/>
      <c r="C22" s="167"/>
      <c r="D22" s="159"/>
      <c r="E22" s="163"/>
    </row>
    <row r="23" spans="2:5" x14ac:dyDescent="0.3">
      <c r="B23" s="167"/>
      <c r="C23" s="167"/>
      <c r="D23" s="159"/>
      <c r="E23" s="163"/>
    </row>
    <row r="24" spans="2:5" x14ac:dyDescent="0.3">
      <c r="B24" s="167"/>
      <c r="C24" s="167"/>
      <c r="D24" s="159"/>
      <c r="E24" s="163"/>
    </row>
  </sheetData>
  <customSheetViews>
    <customSheetView guid="{C0736EDE-B647-460A-AF7D-0FC5B36FDE49}" scale="90" topLeftCell="D1">
      <selection activeCell="D7" sqref="D7"/>
      <pageMargins left="0" right="0" top="0" bottom="0" header="0" footer="0"/>
      <pageSetup scale="80" orientation="landscape" r:id="rId1"/>
      <headerFooter>
        <oddFooter>&amp;R&amp;P</oddFooter>
      </headerFooter>
    </customSheetView>
    <customSheetView guid="{D084C74A-34CE-4171-80D6-1BE5E86C1BB8}" scale="90">
      <pageMargins left="0" right="0" top="0" bottom="0" header="0" footer="0"/>
      <pageSetup scale="80" orientation="landscape" r:id="rId2"/>
      <headerFooter>
        <oddFooter>&amp;R&amp;P</oddFooter>
      </headerFooter>
    </customSheetView>
    <customSheetView guid="{44594B27-9C70-41F1-9630-666DBB02377F}" scale="90">
      <pageMargins left="0" right="0" top="0" bottom="0" header="0" footer="0"/>
      <pageSetup scale="80" orientation="landscape" r:id="rId3"/>
      <headerFooter>
        <oddFooter>&amp;R&amp;P</oddFooter>
      </headerFooter>
    </customSheetView>
    <customSheetView guid="{F5F3C714-98D8-4A17-AAC7-A3492D9D3AE9}" scale="90">
      <pageMargins left="0" right="0" top="0" bottom="0" header="0" footer="0"/>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dataValidations>
  <pageMargins left="0.45" right="0.45" top="0.5" bottom="0.5" header="0.3" footer="0.05"/>
  <pageSetup scale="80" orientation="landscape" r:id="rId5"/>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35"/>
  <sheetViews>
    <sheetView topLeftCell="B4" zoomScale="90" zoomScaleNormal="90" workbookViewId="0">
      <selection activeCell="D27" sqref="D27"/>
    </sheetView>
  </sheetViews>
  <sheetFormatPr defaultRowHeight="14.4" x14ac:dyDescent="0.3"/>
  <cols>
    <col min="1" max="1" width="5.44140625" customWidth="1"/>
    <col min="2" max="3" width="18.6640625" customWidth="1"/>
    <col min="4" max="4" width="120.6640625" customWidth="1"/>
    <col min="5" max="5" width="145.88671875" style="51" customWidth="1"/>
  </cols>
  <sheetData>
    <row r="1" spans="2:8" ht="18.75" customHeight="1" x14ac:dyDescent="0.3">
      <c r="B1" s="244" t="s">
        <v>314</v>
      </c>
      <c r="C1" s="244"/>
      <c r="D1" s="244"/>
      <c r="E1" s="249" t="s">
        <v>134</v>
      </c>
    </row>
    <row r="2" spans="2:8" ht="15" customHeight="1" x14ac:dyDescent="0.3">
      <c r="E2" s="250"/>
    </row>
    <row r="3" spans="2:8" ht="45" customHeight="1" x14ac:dyDescent="0.5">
      <c r="B3" s="251" t="s">
        <v>315</v>
      </c>
      <c r="C3" s="252"/>
      <c r="D3" s="16" t="s">
        <v>316</v>
      </c>
      <c r="E3" s="107"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58"/>
    </row>
    <row r="4" spans="2:8" x14ac:dyDescent="0.3">
      <c r="B4" s="251" t="s">
        <v>263</v>
      </c>
      <c r="C4" s="252"/>
      <c r="D4" s="159" t="s">
        <v>317</v>
      </c>
      <c r="E4" s="108"/>
    </row>
    <row r="5" spans="2:8" x14ac:dyDescent="0.3">
      <c r="B5" s="251" t="s">
        <v>265</v>
      </c>
      <c r="C5" s="252"/>
      <c r="D5" s="159" t="s">
        <v>266</v>
      </c>
      <c r="E5" s="108"/>
    </row>
    <row r="6" spans="2:8" x14ac:dyDescent="0.3">
      <c r="B6" s="62"/>
      <c r="C6" s="62"/>
      <c r="E6" s="160" t="s">
        <v>267</v>
      </c>
    </row>
    <row r="7" spans="2:8" ht="75" customHeight="1" x14ac:dyDescent="0.3">
      <c r="B7" s="246" t="s">
        <v>268</v>
      </c>
      <c r="C7" s="247"/>
      <c r="D7" s="161" t="s">
        <v>318</v>
      </c>
      <c r="E7" s="162"/>
    </row>
    <row r="8" spans="2:8" x14ac:dyDescent="0.3">
      <c r="B8" s="109"/>
      <c r="C8" s="109"/>
      <c r="E8" s="160" t="s">
        <v>270</v>
      </c>
    </row>
    <row r="9" spans="2:8" ht="75" customHeight="1" x14ac:dyDescent="0.3">
      <c r="B9" s="248" t="s">
        <v>271</v>
      </c>
      <c r="C9" s="247"/>
      <c r="D9" s="161" t="s">
        <v>319</v>
      </c>
      <c r="E9" s="162"/>
    </row>
    <row r="10" spans="2:8" ht="60" customHeight="1" x14ac:dyDescent="0.3">
      <c r="B10" s="246" t="s">
        <v>273</v>
      </c>
      <c r="C10" s="247"/>
      <c r="D10" s="161" t="str">
        <f>'Leading Indicators'!K35</f>
        <v>Student Growth Percentile  for Low-Income Students
Student Average Daily Attendance</v>
      </c>
      <c r="E10" s="162"/>
    </row>
    <row r="11" spans="2:8" x14ac:dyDescent="0.3">
      <c r="B11" s="109"/>
      <c r="C11" s="109"/>
      <c r="E11" s="163"/>
    </row>
    <row r="12" spans="2:8" ht="57.6" x14ac:dyDescent="0.3">
      <c r="B12" s="164" t="s">
        <v>274</v>
      </c>
      <c r="C12" s="165" t="s">
        <v>275</v>
      </c>
      <c r="D12" s="17" t="s">
        <v>276</v>
      </c>
      <c r="E12" s="160" t="s">
        <v>277</v>
      </c>
    </row>
    <row r="13" spans="2:8" x14ac:dyDescent="0.3">
      <c r="B13" s="169">
        <v>42979</v>
      </c>
      <c r="C13" s="169">
        <v>43252</v>
      </c>
      <c r="D13" s="159" t="s">
        <v>320</v>
      </c>
      <c r="E13" s="163"/>
    </row>
    <row r="14" spans="2:8" ht="28.8" x14ac:dyDescent="0.3">
      <c r="B14" s="170" t="s">
        <v>321</v>
      </c>
      <c r="C14" s="169">
        <v>43252</v>
      </c>
      <c r="D14" s="159" t="s">
        <v>322</v>
      </c>
      <c r="E14" s="163"/>
    </row>
    <row r="15" spans="2:8" ht="28.8" x14ac:dyDescent="0.3">
      <c r="B15" s="169">
        <v>42979</v>
      </c>
      <c r="C15" s="169">
        <v>43252</v>
      </c>
      <c r="D15" s="159" t="s">
        <v>323</v>
      </c>
      <c r="E15" s="163"/>
    </row>
    <row r="16" spans="2:8" x14ac:dyDescent="0.3">
      <c r="B16" s="169">
        <v>42979</v>
      </c>
      <c r="C16" s="169">
        <v>43252</v>
      </c>
      <c r="D16" s="159" t="s">
        <v>324</v>
      </c>
      <c r="E16" s="163"/>
    </row>
    <row r="17" spans="2:5" ht="28.8" x14ac:dyDescent="0.3">
      <c r="B17" s="169">
        <v>42979</v>
      </c>
      <c r="C17" s="169">
        <v>43252</v>
      </c>
      <c r="D17" s="159" t="s">
        <v>325</v>
      </c>
      <c r="E17" s="163"/>
    </row>
    <row r="18" spans="2:5" x14ac:dyDescent="0.3">
      <c r="B18" s="169">
        <v>42979</v>
      </c>
      <c r="C18" s="169">
        <v>43252</v>
      </c>
      <c r="D18" s="159" t="s">
        <v>326</v>
      </c>
      <c r="E18" s="163"/>
    </row>
    <row r="19" spans="2:5" x14ac:dyDescent="0.3">
      <c r="B19" s="169">
        <v>42979</v>
      </c>
      <c r="C19" s="169">
        <v>43252</v>
      </c>
      <c r="D19" s="159" t="s">
        <v>327</v>
      </c>
      <c r="E19" s="163"/>
    </row>
    <row r="20" spans="2:5" x14ac:dyDescent="0.3">
      <c r="B20" s="169">
        <v>42979</v>
      </c>
      <c r="C20" s="169">
        <v>43252</v>
      </c>
      <c r="D20" s="159" t="s">
        <v>328</v>
      </c>
      <c r="E20" s="163"/>
    </row>
    <row r="21" spans="2:5" x14ac:dyDescent="0.3">
      <c r="B21" s="169">
        <v>42979</v>
      </c>
      <c r="C21" s="169">
        <v>43252</v>
      </c>
      <c r="D21" s="159" t="s">
        <v>329</v>
      </c>
      <c r="E21" s="163"/>
    </row>
    <row r="22" spans="2:5" x14ac:dyDescent="0.3">
      <c r="B22" s="169">
        <v>42979</v>
      </c>
      <c r="C22" s="169">
        <v>43252</v>
      </c>
      <c r="D22" s="159" t="s">
        <v>330</v>
      </c>
      <c r="E22" s="163"/>
    </row>
    <row r="23" spans="2:5" x14ac:dyDescent="0.3">
      <c r="B23" s="169">
        <v>42979</v>
      </c>
      <c r="C23" s="169">
        <v>43252</v>
      </c>
      <c r="D23" s="159" t="s">
        <v>331</v>
      </c>
      <c r="E23" s="163"/>
    </row>
    <row r="24" spans="2:5" x14ac:dyDescent="0.3">
      <c r="B24" s="169">
        <v>42979</v>
      </c>
      <c r="C24" s="169">
        <v>43252</v>
      </c>
      <c r="D24" s="159" t="s">
        <v>332</v>
      </c>
      <c r="E24" s="163"/>
    </row>
    <row r="25" spans="2:5" x14ac:dyDescent="0.3">
      <c r="B25" s="169">
        <v>42979</v>
      </c>
      <c r="C25" s="169">
        <v>43252</v>
      </c>
      <c r="D25" t="s">
        <v>333</v>
      </c>
      <c r="E25" s="176"/>
    </row>
    <row r="26" spans="2:5" x14ac:dyDescent="0.3">
      <c r="B26" s="169">
        <v>42979</v>
      </c>
      <c r="C26" s="169">
        <v>43252</v>
      </c>
      <c r="D26" t="s">
        <v>334</v>
      </c>
      <c r="E26" s="176"/>
    </row>
    <row r="27" spans="2:5" x14ac:dyDescent="0.3">
      <c r="B27" s="169">
        <v>42979</v>
      </c>
      <c r="C27" s="169">
        <v>43252</v>
      </c>
      <c r="D27" t="s">
        <v>335</v>
      </c>
      <c r="E27" s="176"/>
    </row>
    <row r="28" spans="2:5" x14ac:dyDescent="0.3">
      <c r="B28" s="169">
        <v>42979</v>
      </c>
      <c r="C28" s="169">
        <v>43252</v>
      </c>
      <c r="D28" t="s">
        <v>336</v>
      </c>
      <c r="E28" s="176"/>
    </row>
    <row r="29" spans="2:5" x14ac:dyDescent="0.3">
      <c r="B29" s="169">
        <v>42979</v>
      </c>
      <c r="C29" s="169">
        <v>43252</v>
      </c>
      <c r="D29" t="s">
        <v>337</v>
      </c>
      <c r="E29" s="176"/>
    </row>
    <row r="30" spans="2:5" x14ac:dyDescent="0.3">
      <c r="B30" s="169">
        <v>42979</v>
      </c>
      <c r="C30" s="169">
        <v>43252</v>
      </c>
      <c r="D30" t="s">
        <v>338</v>
      </c>
      <c r="E30" s="176"/>
    </row>
    <row r="31" spans="2:5" x14ac:dyDescent="0.3">
      <c r="B31" s="169">
        <v>42979</v>
      </c>
      <c r="C31" s="169">
        <v>43252</v>
      </c>
      <c r="D31" t="s">
        <v>339</v>
      </c>
      <c r="E31" s="176"/>
    </row>
    <row r="32" spans="2:5" x14ac:dyDescent="0.3">
      <c r="B32" s="169">
        <v>42979</v>
      </c>
      <c r="C32" s="169">
        <v>43252</v>
      </c>
      <c r="D32" t="s">
        <v>340</v>
      </c>
      <c r="E32" s="176"/>
    </row>
    <row r="33" spans="2:4" x14ac:dyDescent="0.3">
      <c r="B33" s="169">
        <v>42979</v>
      </c>
      <c r="C33" s="169">
        <v>43252</v>
      </c>
      <c r="D33" t="s">
        <v>341</v>
      </c>
    </row>
    <row r="34" spans="2:4" x14ac:dyDescent="0.3">
      <c r="B34" s="169">
        <v>42979</v>
      </c>
      <c r="C34" s="169">
        <v>43252</v>
      </c>
      <c r="D34" t="s">
        <v>342</v>
      </c>
    </row>
    <row r="35" spans="2:4" x14ac:dyDescent="0.3">
      <c r="B35" s="169">
        <v>42979</v>
      </c>
      <c r="C35" s="169">
        <v>43252</v>
      </c>
      <c r="D35" t="s">
        <v>343</v>
      </c>
    </row>
  </sheetData>
  <customSheetViews>
    <customSheetView guid="{C0736EDE-B647-460A-AF7D-0FC5B36FDE49}" scale="90">
      <pageMargins left="0" right="0" top="0" bottom="0" header="0" footer="0"/>
      <pageSetup scale="80" orientation="landscape" r:id="rId1"/>
      <headerFooter>
        <oddFooter>&amp;R&amp;P</oddFooter>
      </headerFooter>
    </customSheetView>
    <customSheetView guid="{D084C74A-34CE-4171-80D6-1BE5E86C1BB8}" scale="90">
      <pageMargins left="0" right="0" top="0" bottom="0" header="0" footer="0"/>
      <pageSetup scale="80" orientation="landscape" r:id="rId2"/>
      <headerFooter>
        <oddFooter>&amp;R&amp;P</oddFooter>
      </headerFooter>
    </customSheetView>
    <customSheetView guid="{44594B27-9C70-41F1-9630-666DBB02377F}" scale="90">
      <pageMargins left="0" right="0" top="0" bottom="0" header="0" footer="0"/>
      <pageSetup scale="80" orientation="landscape" r:id="rId3"/>
      <headerFooter>
        <oddFooter>&amp;R&amp;P</oddFooter>
      </headerFooter>
    </customSheetView>
    <customSheetView guid="{F5F3C714-98D8-4A17-AAC7-A3492D9D3AE9}" scale="90">
      <pageMargins left="0" right="0" top="0" bottom="0" header="0" footer="0"/>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35"/>
  </dataValidations>
  <pageMargins left="0.45" right="0.45" top="0.5" bottom="0.5" header="0.3" footer="0.05"/>
  <pageSetup scale="80" orientation="landscape" r:id="rId5"/>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4"/>
  <sheetViews>
    <sheetView topLeftCell="A7" zoomScale="90" zoomScaleNormal="90" workbookViewId="0">
      <selection activeCell="C19" sqref="C19"/>
    </sheetView>
  </sheetViews>
  <sheetFormatPr defaultRowHeight="14.4" x14ac:dyDescent="0.3"/>
  <cols>
    <col min="1" max="1" width="5.5546875" customWidth="1"/>
    <col min="2" max="3" width="18.6640625" customWidth="1"/>
    <col min="4" max="4" width="120.6640625" customWidth="1"/>
    <col min="5" max="5" width="145.88671875" style="51" customWidth="1"/>
  </cols>
  <sheetData>
    <row r="1" spans="2:8" ht="18.75" customHeight="1" x14ac:dyDescent="0.3">
      <c r="B1" s="244" t="s">
        <v>344</v>
      </c>
      <c r="C1" s="244"/>
      <c r="D1" s="244"/>
      <c r="E1" s="249" t="s">
        <v>134</v>
      </c>
    </row>
    <row r="2" spans="2:8" ht="15" customHeight="1" x14ac:dyDescent="0.3">
      <c r="E2" s="250"/>
    </row>
    <row r="3" spans="2:8" ht="30" customHeight="1" x14ac:dyDescent="0.5">
      <c r="B3" s="251" t="s">
        <v>345</v>
      </c>
      <c r="C3" s="252"/>
      <c r="D3" s="16" t="s">
        <v>346</v>
      </c>
      <c r="E3" s="107" t="str">
        <f>D3</f>
        <v>The school creates a culture of partnership where families, community members and school staff work together to share in the responsibility for student academic progress and social-emotional growth and well-being.</v>
      </c>
      <c r="H3" s="58"/>
    </row>
    <row r="4" spans="2:8" x14ac:dyDescent="0.3">
      <c r="B4" s="251" t="s">
        <v>263</v>
      </c>
      <c r="C4" s="252"/>
      <c r="D4" s="159" t="s">
        <v>264</v>
      </c>
      <c r="E4" s="108"/>
    </row>
    <row r="5" spans="2:8" x14ac:dyDescent="0.3">
      <c r="B5" s="251" t="s">
        <v>265</v>
      </c>
      <c r="C5" s="252"/>
      <c r="D5" s="159" t="s">
        <v>266</v>
      </c>
      <c r="E5" s="108"/>
    </row>
    <row r="6" spans="2:8" x14ac:dyDescent="0.3">
      <c r="B6" s="62"/>
      <c r="C6" s="62"/>
      <c r="E6" s="160" t="s">
        <v>267</v>
      </c>
    </row>
    <row r="7" spans="2:8" ht="75" customHeight="1" x14ac:dyDescent="0.3">
      <c r="B7" s="246" t="s">
        <v>268</v>
      </c>
      <c r="C7" s="247"/>
      <c r="D7" s="161" t="s">
        <v>347</v>
      </c>
      <c r="E7" s="162"/>
    </row>
    <row r="8" spans="2:8" x14ac:dyDescent="0.3">
      <c r="B8" s="109"/>
      <c r="C8" s="109"/>
      <c r="E8" s="160" t="s">
        <v>270</v>
      </c>
    </row>
    <row r="9" spans="2:8" ht="75" customHeight="1" x14ac:dyDescent="0.3">
      <c r="B9" s="248" t="s">
        <v>271</v>
      </c>
      <c r="C9" s="247"/>
      <c r="D9" s="161" t="s">
        <v>348</v>
      </c>
      <c r="E9" s="162"/>
    </row>
    <row r="10" spans="2:8" ht="60" customHeight="1" x14ac:dyDescent="0.3">
      <c r="B10" s="246" t="s">
        <v>273</v>
      </c>
      <c r="C10" s="247"/>
      <c r="D10" s="161" t="str">
        <f>'Leading Indicators'!L35</f>
        <v xml:space="preserve">
Parent Attendance at Workshops
Parent Participation in District/School Surveys</v>
      </c>
      <c r="E10" s="162"/>
    </row>
    <row r="11" spans="2:8" x14ac:dyDescent="0.3">
      <c r="B11" s="109"/>
      <c r="C11" s="109"/>
      <c r="E11" s="163"/>
    </row>
    <row r="12" spans="2:8" ht="57.6" x14ac:dyDescent="0.3">
      <c r="B12" s="164" t="s">
        <v>274</v>
      </c>
      <c r="C12" s="165" t="s">
        <v>275</v>
      </c>
      <c r="D12" s="17" t="s">
        <v>276</v>
      </c>
      <c r="E12" s="160" t="s">
        <v>277</v>
      </c>
    </row>
    <row r="13" spans="2:8" ht="28.8" x14ac:dyDescent="0.3">
      <c r="B13" s="169">
        <v>42979</v>
      </c>
      <c r="C13" s="169">
        <v>43252</v>
      </c>
      <c r="D13" s="159" t="s">
        <v>349</v>
      </c>
      <c r="E13" s="163"/>
    </row>
    <row r="14" spans="2:8" ht="28.8" x14ac:dyDescent="0.3">
      <c r="B14" s="169">
        <v>42979</v>
      </c>
      <c r="C14" s="169">
        <v>43252</v>
      </c>
      <c r="D14" s="159" t="s">
        <v>350</v>
      </c>
      <c r="E14" s="163"/>
    </row>
    <row r="15" spans="2:8" ht="28.8" x14ac:dyDescent="0.3">
      <c r="B15" s="169">
        <v>42979</v>
      </c>
      <c r="C15" s="169">
        <v>43252</v>
      </c>
      <c r="D15" s="159" t="s">
        <v>351</v>
      </c>
      <c r="E15" s="163"/>
    </row>
    <row r="16" spans="2:8" x14ac:dyDescent="0.3">
      <c r="B16" s="169">
        <v>42979</v>
      </c>
      <c r="C16" s="169">
        <v>43252</v>
      </c>
      <c r="D16" s="159" t="s">
        <v>352</v>
      </c>
      <c r="E16" s="163"/>
    </row>
    <row r="17" spans="2:5" x14ac:dyDescent="0.3">
      <c r="B17" s="169">
        <v>42979</v>
      </c>
      <c r="C17" s="169">
        <v>43252</v>
      </c>
      <c r="D17" s="159" t="s">
        <v>353</v>
      </c>
      <c r="E17" s="163"/>
    </row>
    <row r="18" spans="2:5" x14ac:dyDescent="0.3">
      <c r="B18" s="169">
        <v>42979</v>
      </c>
      <c r="C18" s="169">
        <v>43252</v>
      </c>
      <c r="D18" s="159" t="s">
        <v>354</v>
      </c>
      <c r="E18" s="163"/>
    </row>
    <row r="19" spans="2:5" ht="43.2" x14ac:dyDescent="0.3">
      <c r="B19" s="169">
        <v>42979</v>
      </c>
      <c r="C19" s="169">
        <v>43252</v>
      </c>
      <c r="D19" s="159" t="s">
        <v>355</v>
      </c>
      <c r="E19" s="163"/>
    </row>
    <row r="20" spans="2:5" x14ac:dyDescent="0.3">
      <c r="B20" s="167"/>
      <c r="C20" s="167"/>
      <c r="D20" s="159"/>
      <c r="E20" s="163"/>
    </row>
    <row r="21" spans="2:5" x14ac:dyDescent="0.3">
      <c r="B21" s="167"/>
      <c r="C21" s="167"/>
      <c r="D21" s="159"/>
      <c r="E21" s="163"/>
    </row>
    <row r="22" spans="2:5" x14ac:dyDescent="0.3">
      <c r="D22" s="159"/>
      <c r="E22" s="163"/>
    </row>
    <row r="23" spans="2:5" x14ac:dyDescent="0.3">
      <c r="E23" s="176"/>
    </row>
    <row r="24" spans="2:5" x14ac:dyDescent="0.3">
      <c r="E24" s="176"/>
    </row>
  </sheetData>
  <customSheetViews>
    <customSheetView guid="{C0736EDE-B647-460A-AF7D-0FC5B36FDE49}" scale="90">
      <selection activeCell="D5" sqref="D5"/>
      <pageMargins left="0" right="0" top="0" bottom="0" header="0" footer="0"/>
      <pageSetup scale="80" orientation="landscape" r:id="rId1"/>
      <headerFooter>
        <oddFooter>&amp;R&amp;P</oddFooter>
      </headerFooter>
    </customSheetView>
    <customSheetView guid="{D084C74A-34CE-4171-80D6-1BE5E86C1BB8}" scale="90">
      <pageMargins left="0" right="0" top="0" bottom="0" header="0" footer="0"/>
      <pageSetup scale="80" orientation="landscape" r:id="rId2"/>
      <headerFooter>
        <oddFooter>&amp;R&amp;P</oddFooter>
      </headerFooter>
    </customSheetView>
    <customSheetView guid="{44594B27-9C70-41F1-9630-666DBB02377F}" scale="90">
      <pageMargins left="0" right="0" top="0" bottom="0" header="0" footer="0"/>
      <pageSetup scale="80" orientation="landscape" r:id="rId3"/>
      <headerFooter>
        <oddFooter>&amp;R&amp;P</oddFooter>
      </headerFooter>
    </customSheetView>
    <customSheetView guid="{F5F3C714-98D8-4A17-AAC7-A3492D9D3AE9}" scale="90">
      <selection activeCell="D5" sqref="D5"/>
      <pageMargins left="0" right="0" top="0" bottom="0" header="0" footer="0"/>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1"/>
  </dataValidations>
  <pageMargins left="0.45" right="0.45" top="0.5" bottom="0.5" header="0.3" footer="0.05"/>
  <pageSetup scale="80" orientation="landscape" r:id="rId5"/>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09375" defaultRowHeight="14.4" x14ac:dyDescent="0.3"/>
  <cols>
    <col min="1" max="1" width="47.88671875" style="1" customWidth="1"/>
    <col min="2" max="16384" width="9.109375" style="1"/>
  </cols>
  <sheetData>
    <row r="2" spans="1:1" x14ac:dyDescent="0.3">
      <c r="A2" s="171" t="s">
        <v>356</v>
      </c>
    </row>
    <row r="3" spans="1:1" s="15" customFormat="1" x14ac:dyDescent="0.3">
      <c r="A3" s="152" t="s">
        <v>357</v>
      </c>
    </row>
    <row r="4" spans="1:1" ht="57.6" x14ac:dyDescent="0.3">
      <c r="A4" s="172" t="s">
        <v>358</v>
      </c>
    </row>
    <row r="5" spans="1:1" ht="57.6" x14ac:dyDescent="0.3">
      <c r="A5" s="172" t="s">
        <v>359</v>
      </c>
    </row>
    <row r="6" spans="1:1" ht="57.6" x14ac:dyDescent="0.3">
      <c r="A6" s="172" t="s">
        <v>360</v>
      </c>
    </row>
    <row r="7" spans="1:1" ht="57.6" x14ac:dyDescent="0.3">
      <c r="A7" s="172" t="s">
        <v>361</v>
      </c>
    </row>
    <row r="8" spans="1:1" ht="57.6" x14ac:dyDescent="0.3">
      <c r="A8" s="172" t="s">
        <v>362</v>
      </c>
    </row>
    <row r="9" spans="1:1" s="15" customFormat="1" x14ac:dyDescent="0.3">
      <c r="A9" s="152" t="s">
        <v>363</v>
      </c>
    </row>
    <row r="10" spans="1:1" ht="72" x14ac:dyDescent="0.3">
      <c r="A10" s="172" t="s">
        <v>364</v>
      </c>
    </row>
    <row r="11" spans="1:1" customFormat="1" ht="72" x14ac:dyDescent="0.3">
      <c r="A11" s="172" t="s">
        <v>365</v>
      </c>
    </row>
    <row r="12" spans="1:1" customFormat="1" ht="28.8" x14ac:dyDescent="0.3">
      <c r="A12" s="172" t="s">
        <v>366</v>
      </c>
    </row>
    <row r="13" spans="1:1" customFormat="1" ht="72" x14ac:dyDescent="0.3">
      <c r="A13" s="172" t="s">
        <v>367</v>
      </c>
    </row>
    <row r="14" spans="1:1" customFormat="1" ht="100.8" x14ac:dyDescent="0.3">
      <c r="A14" s="172" t="s">
        <v>368</v>
      </c>
    </row>
    <row r="15" spans="1:1" s="15" customFormat="1" x14ac:dyDescent="0.3">
      <c r="A15" s="152" t="s">
        <v>369</v>
      </c>
    </row>
    <row r="16" spans="1:1" ht="72" x14ac:dyDescent="0.3">
      <c r="A16" s="172" t="s">
        <v>370</v>
      </c>
    </row>
    <row r="17" spans="1:1" customFormat="1" ht="72" x14ac:dyDescent="0.3">
      <c r="A17" s="172" t="s">
        <v>371</v>
      </c>
    </row>
    <row r="18" spans="1:1" customFormat="1" ht="72" x14ac:dyDescent="0.3">
      <c r="A18" s="172" t="s">
        <v>372</v>
      </c>
    </row>
    <row r="19" spans="1:1" customFormat="1" ht="72" x14ac:dyDescent="0.3">
      <c r="A19" s="172" t="s">
        <v>373</v>
      </c>
    </row>
    <row r="20" spans="1:1" customFormat="1" ht="72" x14ac:dyDescent="0.3">
      <c r="A20" s="172" t="s">
        <v>374</v>
      </c>
    </row>
    <row r="21" spans="1:1" s="15" customFormat="1" x14ac:dyDescent="0.3">
      <c r="A21" s="152" t="s">
        <v>375</v>
      </c>
    </row>
    <row r="22" spans="1:1" ht="72" x14ac:dyDescent="0.3">
      <c r="A22" s="172" t="s">
        <v>376</v>
      </c>
    </row>
    <row r="23" spans="1:1" customFormat="1" ht="57.6" x14ac:dyDescent="0.3">
      <c r="A23" s="172" t="s">
        <v>377</v>
      </c>
    </row>
    <row r="24" spans="1:1" customFormat="1" ht="57.6" x14ac:dyDescent="0.3">
      <c r="A24" s="172" t="s">
        <v>378</v>
      </c>
    </row>
    <row r="25" spans="1:1" customFormat="1" ht="72" x14ac:dyDescent="0.3">
      <c r="A25" s="172" t="s">
        <v>379</v>
      </c>
    </row>
    <row r="26" spans="1:1" customFormat="1" ht="57.6" x14ac:dyDescent="0.3">
      <c r="A26" s="172" t="s">
        <v>380</v>
      </c>
    </row>
    <row r="27" spans="1:1" s="15" customFormat="1" x14ac:dyDescent="0.3">
      <c r="A27" s="152" t="s">
        <v>381</v>
      </c>
    </row>
    <row r="28" spans="1:1" ht="57.6" x14ac:dyDescent="0.3">
      <c r="A28" s="172" t="s">
        <v>382</v>
      </c>
    </row>
    <row r="29" spans="1:1" customFormat="1" ht="57.6" x14ac:dyDescent="0.3">
      <c r="A29" s="172" t="s">
        <v>383</v>
      </c>
    </row>
    <row r="30" spans="1:1" customFormat="1" ht="86.4" x14ac:dyDescent="0.3">
      <c r="A30" s="172" t="s">
        <v>384</v>
      </c>
    </row>
    <row r="31" spans="1:1" customFormat="1" ht="100.8" x14ac:dyDescent="0.3">
      <c r="A31" s="172" t="s">
        <v>385</v>
      </c>
    </row>
    <row r="32" spans="1:1" customFormat="1" ht="57.6" x14ac:dyDescent="0.3">
      <c r="A32" s="172" t="s">
        <v>386</v>
      </c>
    </row>
    <row r="33" spans="1:1" s="15" customFormat="1" x14ac:dyDescent="0.3">
      <c r="A33" s="152" t="s">
        <v>387</v>
      </c>
    </row>
    <row r="34" spans="1:1" ht="86.4" x14ac:dyDescent="0.3">
      <c r="A34" s="172" t="s">
        <v>388</v>
      </c>
    </row>
    <row r="35" spans="1:1" customFormat="1" ht="43.2" x14ac:dyDescent="0.3">
      <c r="A35" s="172" t="s">
        <v>389</v>
      </c>
    </row>
    <row r="36" spans="1:1" customFormat="1" ht="57.6" x14ac:dyDescent="0.3">
      <c r="A36" s="172" t="s">
        <v>390</v>
      </c>
    </row>
    <row r="37" spans="1:1" customFormat="1" ht="72" x14ac:dyDescent="0.3">
      <c r="A37" s="172" t="s">
        <v>391</v>
      </c>
    </row>
    <row r="38" spans="1:1" customFormat="1" ht="86.4" x14ac:dyDescent="0.3">
      <c r="A38" s="172" t="s">
        <v>392</v>
      </c>
    </row>
  </sheetData>
  <customSheetViews>
    <customSheetView guid="{C0736EDE-B647-460A-AF7D-0FC5B36FDE49}" scale="90" state="hidden">
      <pane ySplit="2" topLeftCell="A11" activePane="bottomLeft" state="frozen"/>
      <selection pane="bottomLeft" activeCell="A11" sqref="A11"/>
      <pageMargins left="0" right="0" top="0" bottom="0" header="0" footer="0"/>
      <pageSetup orientation="landscape" r:id="rId1"/>
      <headerFooter>
        <oddFooter>&amp;R&amp;P</oddFooter>
      </headerFooter>
    </customSheetView>
    <customSheetView guid="{D084C74A-34CE-4171-80D6-1BE5E86C1BB8}" scale="90" state="hidden">
      <pane ySplit="2" topLeftCell="A11" activePane="bottomLeft" state="frozen"/>
      <selection pane="bottomLeft" activeCell="A11" sqref="A11"/>
      <pageMargins left="0" right="0" top="0" bottom="0" header="0" footer="0"/>
      <pageSetup orientation="landscape" r:id="rId2"/>
      <headerFooter>
        <oddFooter>&amp;R&amp;P</oddFooter>
      </headerFooter>
    </customSheetView>
    <customSheetView guid="{44594B27-9C70-41F1-9630-666DBB02377F}" scale="90" state="hidden">
      <pane ySplit="2" topLeftCell="A11" activePane="bottomLeft" state="frozen"/>
      <selection pane="bottomLeft" activeCell="A11" sqref="A11"/>
      <pageMargins left="0" right="0" top="0" bottom="0" header="0" footer="0"/>
      <pageSetup orientation="landscape" r:id="rId3"/>
      <headerFooter>
        <oddFooter>&amp;R&amp;P</oddFooter>
      </headerFooter>
    </customSheetView>
    <customSheetView guid="{F5F3C714-98D8-4A17-AAC7-A3492D9D3AE9}" scale="90" state="hidden">
      <pane ySplit="2" topLeftCell="A11" activePane="bottomLeft" state="frozen"/>
      <selection pane="bottomLeft" activeCell="A11" sqref="A11"/>
      <pageMargins left="0" right="0" top="0" bottom="0" header="0" footer="0"/>
      <pageSetup orientation="landscape" r:id="rId4"/>
      <headerFooter>
        <oddFooter>&amp;R&amp;P</oddFooter>
      </headerFooter>
    </customSheetView>
  </customSheetViews>
  <pageMargins left="0.7" right="0.7" top="0.75" bottom="0.75" header="0.3" footer="0.05"/>
  <pageSetup orientation="landscape" r:id="rId5"/>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x14ac:dyDescent="0.25"/>
  <cols>
    <col min="1" max="1" width="15.6640625" style="38" bestFit="1" customWidth="1"/>
    <col min="2" max="2" width="43.6640625" style="13" bestFit="1" customWidth="1"/>
    <col min="3" max="3" width="11.88671875" style="14" bestFit="1" customWidth="1"/>
    <col min="4" max="4" width="17.5546875" style="14" bestFit="1" customWidth="1"/>
    <col min="5" max="5" width="12.109375" style="4" bestFit="1" customWidth="1"/>
    <col min="6" max="6" width="10.6640625" style="12" bestFit="1" customWidth="1"/>
    <col min="7" max="7" width="12.44140625" style="4" customWidth="1"/>
    <col min="8" max="8" width="6.44140625" style="4" customWidth="1"/>
    <col min="9" max="9" width="20.109375" style="3" customWidth="1"/>
    <col min="10" max="10" width="14.44140625" style="3" customWidth="1"/>
    <col min="11" max="16384" width="8.6640625" style="4"/>
  </cols>
  <sheetData>
    <row r="1" spans="1:10" x14ac:dyDescent="0.25">
      <c r="A1" s="254" t="s">
        <v>393</v>
      </c>
      <c r="B1" s="254"/>
      <c r="C1" s="254"/>
      <c r="D1" s="254"/>
      <c r="E1" s="254"/>
      <c r="F1" s="254"/>
      <c r="G1" s="2"/>
      <c r="H1" s="2"/>
    </row>
    <row r="2" spans="1:10" s="6" customFormat="1" ht="39.6" x14ac:dyDescent="0.25">
      <c r="A2" s="182" t="s">
        <v>394</v>
      </c>
      <c r="B2" s="183" t="s">
        <v>395</v>
      </c>
      <c r="C2" s="110" t="s">
        <v>396</v>
      </c>
      <c r="D2" s="110" t="s">
        <v>397</v>
      </c>
      <c r="E2" s="110" t="s">
        <v>398</v>
      </c>
      <c r="F2" s="111" t="s">
        <v>399</v>
      </c>
      <c r="G2" s="112" t="s">
        <v>400</v>
      </c>
      <c r="H2" s="5"/>
      <c r="I2" s="113" t="s">
        <v>401</v>
      </c>
      <c r="J2" s="113" t="s">
        <v>402</v>
      </c>
    </row>
    <row r="3" spans="1:10" ht="12.75" customHeight="1" x14ac:dyDescent="0.25">
      <c r="A3" s="184" t="s">
        <v>403</v>
      </c>
      <c r="B3" s="185" t="s">
        <v>404</v>
      </c>
      <c r="C3" s="7">
        <v>15</v>
      </c>
      <c r="D3" s="114">
        <v>13</v>
      </c>
      <c r="E3" s="115" t="s">
        <v>405</v>
      </c>
      <c r="F3" s="116">
        <v>0.15</v>
      </c>
      <c r="G3" s="117"/>
      <c r="H3" s="8"/>
      <c r="I3" s="118" t="s">
        <v>406</v>
      </c>
      <c r="J3" s="119">
        <v>0.05</v>
      </c>
    </row>
    <row r="4" spans="1:10" ht="12.75" customHeight="1" x14ac:dyDescent="0.25">
      <c r="A4" s="186" t="s">
        <v>407</v>
      </c>
      <c r="B4" s="187" t="s">
        <v>408</v>
      </c>
      <c r="C4" s="7">
        <v>1</v>
      </c>
      <c r="D4" s="114">
        <v>1</v>
      </c>
      <c r="E4" s="115" t="s">
        <v>409</v>
      </c>
      <c r="F4" s="116">
        <v>0.15</v>
      </c>
      <c r="G4" s="120"/>
      <c r="H4" s="8"/>
      <c r="I4" s="118" t="s">
        <v>410</v>
      </c>
      <c r="J4" s="119">
        <v>0.06</v>
      </c>
    </row>
    <row r="5" spans="1:10" x14ac:dyDescent="0.25">
      <c r="A5" s="121" t="s">
        <v>411</v>
      </c>
      <c r="B5" s="122" t="s">
        <v>412</v>
      </c>
      <c r="C5" s="114">
        <v>3</v>
      </c>
      <c r="D5" s="114">
        <v>1</v>
      </c>
      <c r="E5" s="115" t="s">
        <v>413</v>
      </c>
      <c r="F5" s="116">
        <v>0.06</v>
      </c>
      <c r="G5" s="117"/>
      <c r="I5" s="118" t="s">
        <v>414</v>
      </c>
      <c r="J5" s="119">
        <v>7.0000000000000007E-2</v>
      </c>
    </row>
    <row r="6" spans="1:10" ht="12.75" customHeight="1" x14ac:dyDescent="0.25">
      <c r="A6" s="184" t="s">
        <v>415</v>
      </c>
      <c r="B6" s="9" t="s">
        <v>416</v>
      </c>
      <c r="C6" s="7">
        <v>10</v>
      </c>
      <c r="D6" s="7">
        <v>8</v>
      </c>
      <c r="E6" s="10" t="s">
        <v>417</v>
      </c>
      <c r="F6" s="116">
        <v>0.15</v>
      </c>
      <c r="G6" s="11"/>
      <c r="H6" s="8"/>
      <c r="I6" s="118" t="s">
        <v>418</v>
      </c>
      <c r="J6" s="119">
        <v>0.08</v>
      </c>
    </row>
    <row r="7" spans="1:10" ht="12.75" customHeight="1" x14ac:dyDescent="0.25">
      <c r="A7" s="184" t="s">
        <v>419</v>
      </c>
      <c r="B7" s="185" t="s">
        <v>420</v>
      </c>
      <c r="C7" s="7">
        <v>3</v>
      </c>
      <c r="D7" s="114">
        <v>1</v>
      </c>
      <c r="E7" s="115" t="s">
        <v>413</v>
      </c>
      <c r="F7" s="116">
        <v>0.06</v>
      </c>
      <c r="G7" s="117"/>
      <c r="H7" s="8"/>
      <c r="I7" s="118" t="s">
        <v>421</v>
      </c>
      <c r="J7" s="119">
        <v>0.09</v>
      </c>
    </row>
    <row r="8" spans="1:10" ht="12.75" customHeight="1" x14ac:dyDescent="0.25">
      <c r="A8" s="184" t="s">
        <v>422</v>
      </c>
      <c r="B8" s="185" t="s">
        <v>423</v>
      </c>
      <c r="C8" s="7">
        <v>4</v>
      </c>
      <c r="D8" s="114">
        <v>1</v>
      </c>
      <c r="E8" s="115" t="s">
        <v>424</v>
      </c>
      <c r="F8" s="116">
        <v>0.05</v>
      </c>
      <c r="G8" s="117"/>
      <c r="H8" s="8"/>
      <c r="I8" s="118" t="s">
        <v>425</v>
      </c>
      <c r="J8" s="119">
        <v>0.1</v>
      </c>
    </row>
    <row r="9" spans="1:10" ht="12.75" customHeight="1" x14ac:dyDescent="0.25">
      <c r="A9" s="184" t="s">
        <v>426</v>
      </c>
      <c r="B9" s="185" t="s">
        <v>427</v>
      </c>
      <c r="C9" s="7">
        <v>7</v>
      </c>
      <c r="D9" s="114">
        <v>4</v>
      </c>
      <c r="E9" s="115" t="s">
        <v>428</v>
      </c>
      <c r="F9" s="116">
        <v>0.11</v>
      </c>
      <c r="G9" s="117"/>
      <c r="H9" s="8"/>
      <c r="I9" s="118" t="s">
        <v>429</v>
      </c>
      <c r="J9" s="119">
        <v>0.11</v>
      </c>
    </row>
    <row r="10" spans="1:10" ht="12.75" customHeight="1" x14ac:dyDescent="0.25">
      <c r="A10" s="184" t="s">
        <v>430</v>
      </c>
      <c r="B10" s="185" t="s">
        <v>431</v>
      </c>
      <c r="C10" s="7">
        <v>6</v>
      </c>
      <c r="D10" s="114">
        <v>1</v>
      </c>
      <c r="E10" s="115" t="s">
        <v>432</v>
      </c>
      <c r="F10" s="116">
        <v>0.05</v>
      </c>
      <c r="G10" s="117"/>
      <c r="H10" s="8"/>
      <c r="I10" s="118" t="s">
        <v>433</v>
      </c>
      <c r="J10" s="119">
        <v>0.12</v>
      </c>
    </row>
    <row r="11" spans="1:10" ht="12.75" customHeight="1" x14ac:dyDescent="0.25">
      <c r="A11" s="184" t="s">
        <v>434</v>
      </c>
      <c r="B11" s="185" t="s">
        <v>435</v>
      </c>
      <c r="C11" s="7">
        <v>9</v>
      </c>
      <c r="D11" s="114">
        <v>2</v>
      </c>
      <c r="E11" s="115" t="s">
        <v>436</v>
      </c>
      <c r="F11" s="116">
        <v>0.05</v>
      </c>
      <c r="G11" s="117" t="s">
        <v>437</v>
      </c>
      <c r="H11" s="8"/>
      <c r="I11" s="118" t="s">
        <v>438</v>
      </c>
      <c r="J11" s="119">
        <v>0.13</v>
      </c>
    </row>
    <row r="12" spans="1:10" ht="12.75" customHeight="1" x14ac:dyDescent="0.25">
      <c r="A12" s="184" t="s">
        <v>439</v>
      </c>
      <c r="B12" s="185" t="s">
        <v>440</v>
      </c>
      <c r="C12" s="7">
        <v>1</v>
      </c>
      <c r="D12" s="114">
        <v>1</v>
      </c>
      <c r="E12" s="115" t="s">
        <v>409</v>
      </c>
      <c r="F12" s="116">
        <v>0.15</v>
      </c>
      <c r="G12" s="117"/>
      <c r="H12" s="8"/>
      <c r="I12" s="118" t="s">
        <v>441</v>
      </c>
      <c r="J12" s="119">
        <v>0.14000000000000001</v>
      </c>
    </row>
    <row r="13" spans="1:10" ht="12.75" customHeight="1" x14ac:dyDescent="0.25">
      <c r="A13" s="184" t="s">
        <v>442</v>
      </c>
      <c r="B13" s="185" t="s">
        <v>443</v>
      </c>
      <c r="C13" s="7">
        <v>13</v>
      </c>
      <c r="D13" s="114">
        <v>4</v>
      </c>
      <c r="E13" s="115" t="s">
        <v>444</v>
      </c>
      <c r="F13" s="116">
        <v>0.06</v>
      </c>
      <c r="G13" s="117"/>
      <c r="H13" s="8"/>
      <c r="I13" s="118" t="s">
        <v>445</v>
      </c>
      <c r="J13" s="119">
        <v>0.15</v>
      </c>
    </row>
    <row r="14" spans="1:10" ht="12.75" customHeight="1" x14ac:dyDescent="0.25">
      <c r="A14" s="184" t="s">
        <v>446</v>
      </c>
      <c r="B14" s="185" t="s">
        <v>447</v>
      </c>
      <c r="C14" s="7">
        <v>4</v>
      </c>
      <c r="D14" s="114">
        <v>1</v>
      </c>
      <c r="E14" s="115" t="s">
        <v>424</v>
      </c>
      <c r="F14" s="116">
        <v>0.05</v>
      </c>
      <c r="G14" s="117"/>
      <c r="H14" s="8"/>
    </row>
    <row r="15" spans="1:10" x14ac:dyDescent="0.25">
      <c r="A15" s="184" t="s">
        <v>448</v>
      </c>
      <c r="B15" s="185" t="s">
        <v>449</v>
      </c>
      <c r="C15" s="7">
        <v>3</v>
      </c>
      <c r="D15" s="114">
        <v>1</v>
      </c>
      <c r="E15" s="115" t="s">
        <v>413</v>
      </c>
      <c r="F15" s="116">
        <v>0.06</v>
      </c>
      <c r="G15" s="117"/>
      <c r="H15" s="8"/>
    </row>
    <row r="16" spans="1:10" x14ac:dyDescent="0.25">
      <c r="A16" s="184" t="s">
        <v>450</v>
      </c>
      <c r="B16" s="185" t="s">
        <v>451</v>
      </c>
      <c r="C16" s="7">
        <v>4</v>
      </c>
      <c r="D16" s="114">
        <v>1</v>
      </c>
      <c r="E16" s="115" t="s">
        <v>424</v>
      </c>
      <c r="F16" s="116">
        <v>0.05</v>
      </c>
      <c r="G16" s="117"/>
      <c r="H16" s="8"/>
    </row>
    <row r="17" spans="1:8" x14ac:dyDescent="0.25">
      <c r="A17" s="184" t="s">
        <v>452</v>
      </c>
      <c r="B17" s="185" t="s">
        <v>453</v>
      </c>
      <c r="C17" s="7">
        <v>3</v>
      </c>
      <c r="D17" s="114">
        <v>1</v>
      </c>
      <c r="E17" s="115" t="s">
        <v>413</v>
      </c>
      <c r="F17" s="116">
        <v>0.06</v>
      </c>
      <c r="G17" s="117"/>
      <c r="H17" s="8"/>
    </row>
    <row r="18" spans="1:8" x14ac:dyDescent="0.25">
      <c r="A18" s="121" t="s">
        <v>454</v>
      </c>
      <c r="B18" s="122" t="s">
        <v>455</v>
      </c>
      <c r="C18" s="114">
        <v>6</v>
      </c>
      <c r="D18" s="114">
        <v>2</v>
      </c>
      <c r="E18" s="115" t="s">
        <v>413</v>
      </c>
      <c r="F18" s="116">
        <v>0.06</v>
      </c>
      <c r="G18" s="117"/>
    </row>
    <row r="19" spans="1:8" x14ac:dyDescent="0.25">
      <c r="A19" s="184" t="s">
        <v>456</v>
      </c>
      <c r="B19" s="185" t="s">
        <v>457</v>
      </c>
      <c r="C19" s="7">
        <v>3</v>
      </c>
      <c r="D19" s="114">
        <v>1</v>
      </c>
      <c r="E19" s="115" t="s">
        <v>413</v>
      </c>
      <c r="F19" s="116">
        <v>0.06</v>
      </c>
      <c r="G19" s="117"/>
      <c r="H19" s="8"/>
    </row>
    <row r="20" spans="1:8" x14ac:dyDescent="0.25">
      <c r="A20" s="184" t="s">
        <v>458</v>
      </c>
      <c r="B20" s="185" t="s">
        <v>459</v>
      </c>
      <c r="C20" s="7">
        <v>6</v>
      </c>
      <c r="D20" s="114">
        <v>1</v>
      </c>
      <c r="E20" s="115" t="s">
        <v>432</v>
      </c>
      <c r="F20" s="116">
        <v>0.05</v>
      </c>
      <c r="G20" s="117"/>
      <c r="H20" s="8"/>
    </row>
    <row r="21" spans="1:8" x14ac:dyDescent="0.25">
      <c r="A21" s="184" t="s">
        <v>460</v>
      </c>
      <c r="B21" s="185" t="s">
        <v>461</v>
      </c>
      <c r="C21" s="7">
        <v>4</v>
      </c>
      <c r="D21" s="114">
        <v>1</v>
      </c>
      <c r="E21" s="115" t="s">
        <v>424</v>
      </c>
      <c r="F21" s="116">
        <v>0.05</v>
      </c>
      <c r="G21" s="117"/>
      <c r="H21" s="8"/>
    </row>
    <row r="22" spans="1:8" x14ac:dyDescent="0.25">
      <c r="A22" s="184" t="s">
        <v>462</v>
      </c>
      <c r="B22" s="185" t="s">
        <v>463</v>
      </c>
      <c r="C22" s="7">
        <v>6</v>
      </c>
      <c r="D22" s="114">
        <v>1</v>
      </c>
      <c r="E22" s="115" t="s">
        <v>432</v>
      </c>
      <c r="F22" s="116">
        <v>0.05</v>
      </c>
      <c r="G22" s="117"/>
      <c r="H22" s="8"/>
    </row>
    <row r="23" spans="1:8" x14ac:dyDescent="0.25">
      <c r="A23" s="184" t="s">
        <v>464</v>
      </c>
      <c r="B23" s="185" t="s">
        <v>465</v>
      </c>
      <c r="C23" s="7">
        <v>7</v>
      </c>
      <c r="D23" s="114">
        <v>6</v>
      </c>
      <c r="E23" s="115" t="s">
        <v>466</v>
      </c>
      <c r="F23" s="116">
        <v>0.15</v>
      </c>
      <c r="G23" s="117"/>
      <c r="H23" s="8"/>
    </row>
    <row r="24" spans="1:8" x14ac:dyDescent="0.25">
      <c r="A24" s="184" t="s">
        <v>467</v>
      </c>
      <c r="B24" s="185" t="s">
        <v>468</v>
      </c>
      <c r="C24" s="7">
        <v>56</v>
      </c>
      <c r="D24" s="114">
        <v>44</v>
      </c>
      <c r="E24" s="115" t="s">
        <v>469</v>
      </c>
      <c r="F24" s="116">
        <v>0.15</v>
      </c>
      <c r="G24" s="117" t="s">
        <v>437</v>
      </c>
      <c r="H24" s="8"/>
    </row>
    <row r="25" spans="1:8" x14ac:dyDescent="0.25">
      <c r="A25" s="186" t="s">
        <v>470</v>
      </c>
      <c r="B25" s="187" t="s">
        <v>471</v>
      </c>
      <c r="C25" s="7">
        <v>1</v>
      </c>
      <c r="D25" s="114">
        <v>1</v>
      </c>
      <c r="E25" s="115" t="s">
        <v>409</v>
      </c>
      <c r="F25" s="116">
        <v>0.15</v>
      </c>
      <c r="G25" s="120"/>
      <c r="H25" s="8"/>
    </row>
    <row r="26" spans="1:8" x14ac:dyDescent="0.25">
      <c r="A26" s="188" t="s">
        <v>472</v>
      </c>
      <c r="B26" s="189" t="s">
        <v>473</v>
      </c>
      <c r="C26" s="7">
        <v>1</v>
      </c>
      <c r="D26" s="114">
        <v>1</v>
      </c>
      <c r="E26" s="115" t="s">
        <v>409</v>
      </c>
      <c r="F26" s="116">
        <v>0.15</v>
      </c>
      <c r="G26" s="120"/>
      <c r="H26" s="8"/>
    </row>
    <row r="27" spans="1:8" x14ac:dyDescent="0.25">
      <c r="A27" s="186" t="s">
        <v>474</v>
      </c>
      <c r="B27" s="187" t="s">
        <v>475</v>
      </c>
      <c r="C27" s="7">
        <v>1</v>
      </c>
      <c r="D27" s="114">
        <v>1</v>
      </c>
      <c r="E27" s="115" t="s">
        <v>409</v>
      </c>
      <c r="F27" s="116">
        <v>0.15</v>
      </c>
      <c r="G27" s="120"/>
      <c r="H27" s="8"/>
    </row>
    <row r="28" spans="1:8" x14ac:dyDescent="0.25">
      <c r="A28" s="184" t="s">
        <v>476</v>
      </c>
      <c r="B28" s="185" t="s">
        <v>477</v>
      </c>
      <c r="C28" s="7">
        <v>4</v>
      </c>
      <c r="D28" s="114">
        <v>2</v>
      </c>
      <c r="E28" s="115" t="s">
        <v>478</v>
      </c>
      <c r="F28" s="116">
        <v>0.1</v>
      </c>
      <c r="G28" s="117"/>
      <c r="H28" s="8"/>
    </row>
    <row r="29" spans="1:8" x14ac:dyDescent="0.25">
      <c r="A29" s="184" t="s">
        <v>479</v>
      </c>
      <c r="B29" s="185" t="s">
        <v>480</v>
      </c>
      <c r="C29" s="7">
        <v>13</v>
      </c>
      <c r="D29" s="114">
        <v>1</v>
      </c>
      <c r="E29" s="115" t="s">
        <v>481</v>
      </c>
      <c r="F29" s="116">
        <v>0.05</v>
      </c>
      <c r="G29" s="117"/>
      <c r="H29" s="8"/>
    </row>
    <row r="30" spans="1:8" x14ac:dyDescent="0.25">
      <c r="A30" s="184" t="s">
        <v>482</v>
      </c>
      <c r="B30" s="185" t="s">
        <v>483</v>
      </c>
      <c r="C30" s="7">
        <v>2</v>
      </c>
      <c r="D30" s="114">
        <v>1</v>
      </c>
      <c r="E30" s="115" t="s">
        <v>478</v>
      </c>
      <c r="F30" s="116">
        <v>0.1</v>
      </c>
      <c r="G30" s="117"/>
      <c r="H30" s="8"/>
    </row>
    <row r="31" spans="1:8" x14ac:dyDescent="0.25">
      <c r="A31" s="184" t="s">
        <v>484</v>
      </c>
      <c r="B31" s="185" t="s">
        <v>485</v>
      </c>
      <c r="C31" s="7">
        <v>2</v>
      </c>
      <c r="D31" s="114">
        <v>1</v>
      </c>
      <c r="E31" s="115" t="s">
        <v>478</v>
      </c>
      <c r="F31" s="116">
        <v>0.1</v>
      </c>
      <c r="G31" s="117"/>
      <c r="H31" s="8"/>
    </row>
    <row r="32" spans="1:8" x14ac:dyDescent="0.25">
      <c r="A32" s="184" t="s">
        <v>486</v>
      </c>
      <c r="B32" s="185" t="s">
        <v>487</v>
      </c>
      <c r="C32" s="7">
        <v>3</v>
      </c>
      <c r="D32" s="114">
        <v>1</v>
      </c>
      <c r="E32" s="115" t="s">
        <v>413</v>
      </c>
      <c r="F32" s="116">
        <v>0.06</v>
      </c>
      <c r="G32" s="117"/>
      <c r="H32" s="8"/>
    </row>
    <row r="33" spans="1:8" x14ac:dyDescent="0.25">
      <c r="A33" s="184" t="s">
        <v>488</v>
      </c>
      <c r="B33" s="185" t="s">
        <v>489</v>
      </c>
      <c r="C33" s="7">
        <v>5</v>
      </c>
      <c r="D33" s="114">
        <v>1</v>
      </c>
      <c r="E33" s="115" t="s">
        <v>490</v>
      </c>
      <c r="F33" s="116">
        <v>0.05</v>
      </c>
      <c r="G33" s="117"/>
      <c r="H33" s="8"/>
    </row>
    <row r="34" spans="1:8" x14ac:dyDescent="0.25">
      <c r="A34" s="184" t="s">
        <v>491</v>
      </c>
      <c r="B34" s="185" t="s">
        <v>492</v>
      </c>
      <c r="C34" s="7">
        <v>6</v>
      </c>
      <c r="D34" s="114">
        <v>5</v>
      </c>
      <c r="E34" s="115" t="s">
        <v>493</v>
      </c>
      <c r="F34" s="116">
        <v>0.15</v>
      </c>
      <c r="G34" s="117"/>
      <c r="H34" s="8"/>
    </row>
    <row r="35" spans="1:8" x14ac:dyDescent="0.25">
      <c r="A35" s="184" t="s">
        <v>494</v>
      </c>
      <c r="B35" s="185" t="s">
        <v>495</v>
      </c>
      <c r="C35" s="7">
        <v>2</v>
      </c>
      <c r="D35" s="114">
        <v>1</v>
      </c>
      <c r="E35" s="115" t="s">
        <v>478</v>
      </c>
      <c r="F35" s="116">
        <v>0.1</v>
      </c>
      <c r="G35" s="117"/>
      <c r="H35" s="8"/>
    </row>
    <row r="36" spans="1:8" x14ac:dyDescent="0.25">
      <c r="A36" s="184" t="s">
        <v>496</v>
      </c>
      <c r="B36" s="185" t="s">
        <v>497</v>
      </c>
      <c r="C36" s="7">
        <v>4</v>
      </c>
      <c r="D36" s="114">
        <v>1</v>
      </c>
      <c r="E36" s="115" t="s">
        <v>424</v>
      </c>
      <c r="F36" s="116">
        <v>0.05</v>
      </c>
      <c r="G36" s="117"/>
      <c r="H36" s="8"/>
    </row>
    <row r="37" spans="1:8" x14ac:dyDescent="0.25">
      <c r="A37" s="184" t="s">
        <v>498</v>
      </c>
      <c r="B37" s="185" t="s">
        <v>499</v>
      </c>
      <c r="C37" s="7">
        <v>4</v>
      </c>
      <c r="D37" s="114">
        <v>1</v>
      </c>
      <c r="E37" s="115" t="s">
        <v>424</v>
      </c>
      <c r="F37" s="116">
        <v>0.05</v>
      </c>
      <c r="G37" s="117"/>
      <c r="H37" s="8"/>
    </row>
    <row r="38" spans="1:8" x14ac:dyDescent="0.25">
      <c r="A38" s="184" t="s">
        <v>500</v>
      </c>
      <c r="B38" s="185" t="s">
        <v>501</v>
      </c>
      <c r="C38" s="7">
        <v>3</v>
      </c>
      <c r="D38" s="114">
        <v>1</v>
      </c>
      <c r="E38" s="115" t="s">
        <v>413</v>
      </c>
      <c r="F38" s="116">
        <v>0.06</v>
      </c>
      <c r="G38" s="117"/>
      <c r="H38" s="8"/>
    </row>
    <row r="39" spans="1:8" x14ac:dyDescent="0.25">
      <c r="A39" s="184" t="s">
        <v>502</v>
      </c>
      <c r="B39" s="185" t="s">
        <v>503</v>
      </c>
      <c r="C39" s="7">
        <v>62</v>
      </c>
      <c r="D39" s="114">
        <v>50</v>
      </c>
      <c r="E39" s="115" t="s">
        <v>504</v>
      </c>
      <c r="F39" s="116">
        <v>0.15</v>
      </c>
      <c r="G39" s="117" t="s">
        <v>437</v>
      </c>
      <c r="H39" s="8"/>
    </row>
    <row r="40" spans="1:8" x14ac:dyDescent="0.25">
      <c r="A40" s="184" t="s">
        <v>505</v>
      </c>
      <c r="B40" s="185" t="s">
        <v>506</v>
      </c>
      <c r="C40" s="7">
        <v>6</v>
      </c>
      <c r="D40" s="114">
        <v>5</v>
      </c>
      <c r="E40" s="115" t="s">
        <v>493</v>
      </c>
      <c r="F40" s="116">
        <v>0.15</v>
      </c>
      <c r="G40" s="117" t="s">
        <v>437</v>
      </c>
      <c r="H40" s="8"/>
    </row>
    <row r="41" spans="1:8" x14ac:dyDescent="0.25">
      <c r="A41" s="184" t="s">
        <v>507</v>
      </c>
      <c r="B41" s="185" t="s">
        <v>508</v>
      </c>
      <c r="C41" s="7">
        <v>12</v>
      </c>
      <c r="D41" s="114">
        <v>6</v>
      </c>
      <c r="E41" s="115" t="s">
        <v>478</v>
      </c>
      <c r="F41" s="116">
        <v>0.1</v>
      </c>
      <c r="G41" s="117" t="s">
        <v>437</v>
      </c>
      <c r="H41" s="8"/>
    </row>
    <row r="42" spans="1:8" x14ac:dyDescent="0.25">
      <c r="A42" s="184" t="s">
        <v>509</v>
      </c>
      <c r="B42" s="185" t="s">
        <v>510</v>
      </c>
      <c r="C42" s="7">
        <v>5</v>
      </c>
      <c r="D42" s="114">
        <v>3</v>
      </c>
      <c r="E42" s="115" t="s">
        <v>511</v>
      </c>
      <c r="F42" s="116">
        <v>0.12</v>
      </c>
      <c r="G42" s="117"/>
      <c r="H42" s="8"/>
    </row>
    <row r="43" spans="1:8" x14ac:dyDescent="0.25">
      <c r="A43" s="184" t="s">
        <v>512</v>
      </c>
      <c r="B43" s="185" t="s">
        <v>513</v>
      </c>
      <c r="C43" s="7">
        <v>4</v>
      </c>
      <c r="D43" s="114">
        <v>1</v>
      </c>
      <c r="E43" s="115" t="s">
        <v>424</v>
      </c>
      <c r="F43" s="116">
        <v>0.05</v>
      </c>
      <c r="G43" s="117"/>
      <c r="H43" s="8"/>
    </row>
    <row r="44" spans="1:8" x14ac:dyDescent="0.25">
      <c r="A44" s="184" t="s">
        <v>514</v>
      </c>
      <c r="B44" s="185" t="s">
        <v>515</v>
      </c>
      <c r="C44" s="7">
        <v>31</v>
      </c>
      <c r="D44" s="114">
        <v>5</v>
      </c>
      <c r="E44" s="115" t="s">
        <v>516</v>
      </c>
      <c r="F44" s="116"/>
      <c r="G44" s="117"/>
      <c r="H44" s="8"/>
    </row>
    <row r="45" spans="1:8" x14ac:dyDescent="0.25">
      <c r="A45" s="184" t="s">
        <v>517</v>
      </c>
      <c r="B45" s="185" t="s">
        <v>518</v>
      </c>
      <c r="C45" s="7">
        <v>108</v>
      </c>
      <c r="D45" s="114">
        <v>11</v>
      </c>
      <c r="E45" s="115" t="s">
        <v>516</v>
      </c>
      <c r="F45" s="116"/>
      <c r="G45" s="117"/>
      <c r="H45" s="8"/>
    </row>
    <row r="46" spans="1:8" x14ac:dyDescent="0.25">
      <c r="A46" s="184" t="s">
        <v>519</v>
      </c>
      <c r="B46" s="185" t="s">
        <v>520</v>
      </c>
      <c r="C46" s="7">
        <v>46</v>
      </c>
      <c r="D46" s="114">
        <v>6</v>
      </c>
      <c r="E46" s="115" t="s">
        <v>516</v>
      </c>
      <c r="F46" s="116"/>
      <c r="G46" s="117"/>
      <c r="H46" s="8"/>
    </row>
    <row r="47" spans="1:8" x14ac:dyDescent="0.25">
      <c r="A47" s="186" t="s">
        <v>521</v>
      </c>
      <c r="B47" s="187" t="s">
        <v>522</v>
      </c>
      <c r="C47" s="7">
        <v>1</v>
      </c>
      <c r="D47" s="114">
        <v>1</v>
      </c>
      <c r="E47" s="115" t="s">
        <v>409</v>
      </c>
      <c r="F47" s="116">
        <v>0.15</v>
      </c>
      <c r="G47" s="120"/>
      <c r="H47" s="8"/>
    </row>
    <row r="48" spans="1:8" x14ac:dyDescent="0.25">
      <c r="A48" s="184" t="s">
        <v>523</v>
      </c>
      <c r="B48" s="185" t="s">
        <v>524</v>
      </c>
      <c r="C48" s="7">
        <v>35</v>
      </c>
      <c r="D48" s="114">
        <v>9</v>
      </c>
      <c r="E48" s="115" t="s">
        <v>516</v>
      </c>
      <c r="F48" s="116"/>
      <c r="G48" s="117"/>
      <c r="H48" s="8"/>
    </row>
    <row r="49" spans="1:8" x14ac:dyDescent="0.25">
      <c r="A49" s="184" t="s">
        <v>525</v>
      </c>
      <c r="B49" s="185" t="s">
        <v>526</v>
      </c>
      <c r="C49" s="7">
        <v>29</v>
      </c>
      <c r="D49" s="114">
        <v>5</v>
      </c>
      <c r="E49" s="115" t="s">
        <v>516</v>
      </c>
      <c r="F49" s="116"/>
      <c r="G49" s="117"/>
      <c r="H49" s="8"/>
    </row>
    <row r="50" spans="1:8" x14ac:dyDescent="0.25">
      <c r="A50" s="186" t="s">
        <v>527</v>
      </c>
      <c r="B50" s="187" t="s">
        <v>528</v>
      </c>
      <c r="C50" s="7">
        <v>1</v>
      </c>
      <c r="D50" s="114">
        <v>1</v>
      </c>
      <c r="E50" s="115" t="s">
        <v>409</v>
      </c>
      <c r="F50" s="116">
        <v>0.15</v>
      </c>
      <c r="G50" s="120"/>
      <c r="H50" s="8"/>
    </row>
    <row r="51" spans="1:8" x14ac:dyDescent="0.25">
      <c r="A51" s="184" t="s">
        <v>529</v>
      </c>
      <c r="B51" s="185" t="s">
        <v>530</v>
      </c>
      <c r="C51" s="7">
        <v>45</v>
      </c>
      <c r="D51" s="114">
        <v>7</v>
      </c>
      <c r="E51" s="115" t="s">
        <v>516</v>
      </c>
      <c r="F51" s="116"/>
      <c r="G51" s="117"/>
      <c r="H51" s="8"/>
    </row>
    <row r="52" spans="1:8" x14ac:dyDescent="0.25">
      <c r="A52" s="184" t="s">
        <v>531</v>
      </c>
      <c r="B52" s="185" t="s">
        <v>532</v>
      </c>
      <c r="C52" s="7">
        <v>42</v>
      </c>
      <c r="D52" s="114">
        <v>20</v>
      </c>
      <c r="E52" s="115" t="s">
        <v>516</v>
      </c>
      <c r="F52" s="116"/>
      <c r="G52" s="117"/>
      <c r="H52" s="8"/>
    </row>
    <row r="53" spans="1:8" x14ac:dyDescent="0.25">
      <c r="A53" s="184" t="s">
        <v>533</v>
      </c>
      <c r="B53" s="185" t="s">
        <v>534</v>
      </c>
      <c r="C53" s="7">
        <v>52</v>
      </c>
      <c r="D53" s="114">
        <v>27</v>
      </c>
      <c r="E53" s="115" t="s">
        <v>516</v>
      </c>
      <c r="F53" s="116"/>
      <c r="G53" s="117"/>
      <c r="H53" s="8"/>
    </row>
    <row r="54" spans="1:8" x14ac:dyDescent="0.25">
      <c r="A54" s="184" t="s">
        <v>535</v>
      </c>
      <c r="B54" s="185" t="s">
        <v>536</v>
      </c>
      <c r="C54" s="7">
        <v>67</v>
      </c>
      <c r="D54" s="114">
        <v>28</v>
      </c>
      <c r="E54" s="115" t="s">
        <v>516</v>
      </c>
      <c r="F54" s="116"/>
      <c r="G54" s="117"/>
      <c r="H54" s="8"/>
    </row>
    <row r="55" spans="1:8" x14ac:dyDescent="0.25">
      <c r="A55" s="184" t="s">
        <v>537</v>
      </c>
      <c r="B55" s="185" t="s">
        <v>538</v>
      </c>
      <c r="C55" s="7">
        <v>81</v>
      </c>
      <c r="D55" s="114">
        <v>32</v>
      </c>
      <c r="E55" s="115" t="s">
        <v>516</v>
      </c>
      <c r="F55" s="116"/>
      <c r="G55" s="117"/>
      <c r="H55" s="8"/>
    </row>
    <row r="56" spans="1:8" x14ac:dyDescent="0.25">
      <c r="A56" s="184" t="s">
        <v>539</v>
      </c>
      <c r="B56" s="185" t="s">
        <v>540</v>
      </c>
      <c r="C56" s="7">
        <v>57</v>
      </c>
      <c r="D56" s="114">
        <v>27</v>
      </c>
      <c r="E56" s="115" t="s">
        <v>516</v>
      </c>
      <c r="F56" s="116"/>
      <c r="G56" s="117"/>
      <c r="H56" s="8"/>
    </row>
    <row r="57" spans="1:8" x14ac:dyDescent="0.25">
      <c r="A57" s="184" t="s">
        <v>541</v>
      </c>
      <c r="B57" s="185" t="s">
        <v>542</v>
      </c>
      <c r="C57" s="7">
        <v>51</v>
      </c>
      <c r="D57" s="7">
        <v>23</v>
      </c>
      <c r="E57" s="115" t="s">
        <v>516</v>
      </c>
      <c r="F57" s="116"/>
      <c r="G57" s="117"/>
      <c r="H57" s="8"/>
    </row>
    <row r="58" spans="1:8" x14ac:dyDescent="0.25">
      <c r="A58" s="184" t="s">
        <v>543</v>
      </c>
      <c r="B58" s="185" t="s">
        <v>544</v>
      </c>
      <c r="C58" s="7">
        <v>45</v>
      </c>
      <c r="D58" s="114">
        <v>13</v>
      </c>
      <c r="E58" s="115" t="s">
        <v>516</v>
      </c>
      <c r="F58" s="116"/>
      <c r="G58" s="117"/>
      <c r="H58" s="8"/>
    </row>
    <row r="59" spans="1:8" x14ac:dyDescent="0.25">
      <c r="A59" s="184" t="s">
        <v>545</v>
      </c>
      <c r="B59" s="185" t="s">
        <v>546</v>
      </c>
      <c r="C59" s="7">
        <v>41</v>
      </c>
      <c r="D59" s="114">
        <v>11</v>
      </c>
      <c r="E59" s="115" t="s">
        <v>516</v>
      </c>
      <c r="F59" s="116"/>
      <c r="G59" s="117"/>
      <c r="H59" s="8"/>
    </row>
    <row r="60" spans="1:8" x14ac:dyDescent="0.25">
      <c r="A60" s="188" t="s">
        <v>547</v>
      </c>
      <c r="B60" s="189" t="s">
        <v>548</v>
      </c>
      <c r="C60" s="7">
        <v>1</v>
      </c>
      <c r="D60" s="114">
        <v>1</v>
      </c>
      <c r="E60" s="115" t="s">
        <v>409</v>
      </c>
      <c r="F60" s="116">
        <v>0.15</v>
      </c>
      <c r="G60" s="120"/>
      <c r="H60" s="8"/>
    </row>
    <row r="61" spans="1:8" x14ac:dyDescent="0.25">
      <c r="A61" s="184" t="s">
        <v>549</v>
      </c>
      <c r="B61" s="185" t="s">
        <v>550</v>
      </c>
      <c r="C61" s="7">
        <v>43</v>
      </c>
      <c r="D61" s="114">
        <v>10</v>
      </c>
      <c r="E61" s="115" t="s">
        <v>516</v>
      </c>
      <c r="F61" s="116"/>
      <c r="G61" s="117"/>
      <c r="H61" s="8"/>
    </row>
    <row r="62" spans="1:8" x14ac:dyDescent="0.25">
      <c r="A62" s="186" t="s">
        <v>551</v>
      </c>
      <c r="B62" s="187" t="s">
        <v>552</v>
      </c>
      <c r="C62" s="7">
        <v>1</v>
      </c>
      <c r="D62" s="114">
        <v>1</v>
      </c>
      <c r="E62" s="115" t="s">
        <v>409</v>
      </c>
      <c r="F62" s="116">
        <v>0.15</v>
      </c>
      <c r="G62" s="120"/>
      <c r="H62" s="8"/>
    </row>
    <row r="63" spans="1:8" x14ac:dyDescent="0.25">
      <c r="A63" s="184" t="s">
        <v>553</v>
      </c>
      <c r="B63" s="185" t="s">
        <v>554</v>
      </c>
      <c r="C63" s="7">
        <v>26</v>
      </c>
      <c r="D63" s="114">
        <v>10</v>
      </c>
      <c r="E63" s="115" t="s">
        <v>516</v>
      </c>
      <c r="F63" s="116"/>
      <c r="G63" s="117"/>
      <c r="H63" s="8"/>
    </row>
    <row r="64" spans="1:8" x14ac:dyDescent="0.25">
      <c r="A64" s="184" t="s">
        <v>555</v>
      </c>
      <c r="B64" s="185" t="s">
        <v>556</v>
      </c>
      <c r="C64" s="7">
        <v>50</v>
      </c>
      <c r="D64" s="7">
        <v>13</v>
      </c>
      <c r="E64" s="115" t="s">
        <v>516</v>
      </c>
      <c r="F64" s="116"/>
      <c r="G64" s="117"/>
      <c r="H64" s="8"/>
    </row>
    <row r="65" spans="1:8" x14ac:dyDescent="0.25">
      <c r="A65" s="184" t="s">
        <v>557</v>
      </c>
      <c r="B65" s="185" t="s">
        <v>558</v>
      </c>
      <c r="C65" s="7">
        <v>34</v>
      </c>
      <c r="D65" s="114">
        <v>7</v>
      </c>
      <c r="E65" s="115" t="s">
        <v>516</v>
      </c>
      <c r="F65" s="116"/>
      <c r="G65" s="117"/>
      <c r="H65" s="8"/>
    </row>
    <row r="66" spans="1:8" x14ac:dyDescent="0.25">
      <c r="A66" s="184" t="s">
        <v>559</v>
      </c>
      <c r="B66" s="185" t="s">
        <v>560</v>
      </c>
      <c r="C66" s="7">
        <v>44</v>
      </c>
      <c r="D66" s="114">
        <v>21</v>
      </c>
      <c r="E66" s="115" t="s">
        <v>516</v>
      </c>
      <c r="F66" s="116"/>
      <c r="G66" s="117"/>
      <c r="H66" s="8"/>
    </row>
    <row r="67" spans="1:8" x14ac:dyDescent="0.25">
      <c r="A67" s="184" t="s">
        <v>561</v>
      </c>
      <c r="B67" s="185" t="s">
        <v>562</v>
      </c>
      <c r="C67" s="7">
        <v>39</v>
      </c>
      <c r="D67" s="114">
        <v>3</v>
      </c>
      <c r="E67" s="115" t="s">
        <v>516</v>
      </c>
      <c r="F67" s="116"/>
      <c r="G67" s="117"/>
      <c r="H67" s="8"/>
    </row>
    <row r="68" spans="1:8" x14ac:dyDescent="0.25">
      <c r="A68" s="184" t="s">
        <v>563</v>
      </c>
      <c r="B68" s="185" t="s">
        <v>564</v>
      </c>
      <c r="C68" s="7">
        <v>40</v>
      </c>
      <c r="D68" s="114">
        <v>7</v>
      </c>
      <c r="E68" s="115" t="s">
        <v>516</v>
      </c>
      <c r="F68" s="116"/>
      <c r="G68" s="117"/>
      <c r="H68" s="8"/>
    </row>
    <row r="69" spans="1:8" x14ac:dyDescent="0.25">
      <c r="A69" s="184" t="s">
        <v>565</v>
      </c>
      <c r="B69" s="185" t="s">
        <v>566</v>
      </c>
      <c r="C69" s="7">
        <v>38</v>
      </c>
      <c r="D69" s="114">
        <v>6</v>
      </c>
      <c r="E69" s="115" t="s">
        <v>516</v>
      </c>
      <c r="F69" s="116"/>
      <c r="G69" s="117"/>
      <c r="H69" s="8"/>
    </row>
    <row r="70" spans="1:8" x14ac:dyDescent="0.25">
      <c r="A70" s="184" t="s">
        <v>567</v>
      </c>
      <c r="B70" s="185" t="s">
        <v>568</v>
      </c>
      <c r="C70" s="7">
        <v>27</v>
      </c>
      <c r="D70" s="114">
        <v>12</v>
      </c>
      <c r="E70" s="115" t="s">
        <v>516</v>
      </c>
      <c r="F70" s="116"/>
      <c r="G70" s="117"/>
      <c r="H70" s="8"/>
    </row>
    <row r="71" spans="1:8" x14ac:dyDescent="0.25">
      <c r="A71" s="184" t="s">
        <v>569</v>
      </c>
      <c r="B71" s="185" t="s">
        <v>570</v>
      </c>
      <c r="C71" s="7">
        <v>26</v>
      </c>
      <c r="D71" s="114">
        <v>13</v>
      </c>
      <c r="E71" s="115" t="s">
        <v>516</v>
      </c>
      <c r="F71" s="116"/>
      <c r="G71" s="117"/>
      <c r="H71" s="8"/>
    </row>
    <row r="72" spans="1:8" x14ac:dyDescent="0.25">
      <c r="A72" s="184" t="s">
        <v>571</v>
      </c>
      <c r="B72" s="185" t="s">
        <v>572</v>
      </c>
      <c r="C72" s="7">
        <v>50</v>
      </c>
      <c r="D72" s="114">
        <v>3</v>
      </c>
      <c r="E72" s="115" t="s">
        <v>516</v>
      </c>
      <c r="F72" s="116"/>
      <c r="G72" s="117"/>
      <c r="H72" s="8"/>
    </row>
    <row r="73" spans="1:8" x14ac:dyDescent="0.25">
      <c r="A73" s="184" t="s">
        <v>573</v>
      </c>
      <c r="B73" s="185" t="s">
        <v>574</v>
      </c>
      <c r="C73" s="7">
        <v>43</v>
      </c>
      <c r="D73" s="114">
        <v>2</v>
      </c>
      <c r="E73" s="115" t="s">
        <v>516</v>
      </c>
      <c r="F73" s="116"/>
      <c r="G73" s="117"/>
      <c r="H73" s="8"/>
    </row>
    <row r="74" spans="1:8" x14ac:dyDescent="0.25">
      <c r="A74" s="184" t="s">
        <v>575</v>
      </c>
      <c r="B74" s="185" t="s">
        <v>576</v>
      </c>
      <c r="C74" s="7">
        <v>31</v>
      </c>
      <c r="D74" s="114">
        <v>1</v>
      </c>
      <c r="E74" s="115" t="s">
        <v>516</v>
      </c>
      <c r="F74" s="116"/>
      <c r="G74" s="117"/>
      <c r="H74" s="8"/>
    </row>
    <row r="75" spans="1:8" x14ac:dyDescent="0.25">
      <c r="A75" s="184" t="s">
        <v>577</v>
      </c>
      <c r="B75" s="185" t="s">
        <v>578</v>
      </c>
      <c r="C75" s="7">
        <v>57</v>
      </c>
      <c r="D75" s="114">
        <v>10</v>
      </c>
      <c r="E75" s="115" t="s">
        <v>516</v>
      </c>
      <c r="F75" s="116"/>
      <c r="G75" s="117"/>
      <c r="H75" s="8"/>
    </row>
    <row r="76" spans="1:8" x14ac:dyDescent="0.25">
      <c r="A76" s="184" t="s">
        <v>579</v>
      </c>
      <c r="B76" s="185" t="s">
        <v>580</v>
      </c>
      <c r="C76" s="7">
        <v>45</v>
      </c>
      <c r="D76" s="114">
        <v>3</v>
      </c>
      <c r="E76" s="115" t="s">
        <v>516</v>
      </c>
      <c r="F76" s="116"/>
      <c r="G76" s="117"/>
      <c r="H76" s="8"/>
    </row>
    <row r="77" spans="1:8" x14ac:dyDescent="0.25">
      <c r="A77" s="184" t="s">
        <v>581</v>
      </c>
      <c r="B77" s="185" t="s">
        <v>582</v>
      </c>
      <c r="C77" s="7">
        <v>43</v>
      </c>
      <c r="D77" s="7">
        <v>3</v>
      </c>
      <c r="E77" s="115" t="s">
        <v>516</v>
      </c>
      <c r="F77" s="116"/>
      <c r="G77" s="117"/>
      <c r="H77" s="8"/>
    </row>
    <row r="78" spans="1:8" x14ac:dyDescent="0.25">
      <c r="A78" s="184" t="s">
        <v>583</v>
      </c>
      <c r="B78" s="185" t="s">
        <v>584</v>
      </c>
      <c r="C78" s="7">
        <v>42</v>
      </c>
      <c r="D78" s="114">
        <v>4</v>
      </c>
      <c r="E78" s="115" t="s">
        <v>516</v>
      </c>
      <c r="F78" s="116"/>
      <c r="G78" s="117"/>
      <c r="H78" s="8"/>
    </row>
    <row r="79" spans="1:8" x14ac:dyDescent="0.25">
      <c r="A79" s="184" t="s">
        <v>585</v>
      </c>
      <c r="B79" s="185" t="s">
        <v>586</v>
      </c>
      <c r="C79" s="7">
        <v>9</v>
      </c>
      <c r="D79" s="114">
        <v>1</v>
      </c>
      <c r="E79" s="115" t="s">
        <v>587</v>
      </c>
      <c r="F79" s="116">
        <v>0.05</v>
      </c>
      <c r="G79" s="117" t="s">
        <v>437</v>
      </c>
      <c r="H79" s="8"/>
    </row>
    <row r="80" spans="1:8" ht="13.8" x14ac:dyDescent="0.3">
      <c r="A80" s="123" t="s">
        <v>588</v>
      </c>
      <c r="B80" s="124" t="s">
        <v>589</v>
      </c>
      <c r="C80" s="7"/>
      <c r="D80" s="114"/>
      <c r="E80" s="115"/>
      <c r="F80" s="116"/>
      <c r="G80" s="117"/>
      <c r="H80" s="8"/>
    </row>
    <row r="81" spans="1:8" ht="13.8" x14ac:dyDescent="0.3">
      <c r="A81" s="123" t="s">
        <v>590</v>
      </c>
      <c r="B81" s="124" t="s">
        <v>591</v>
      </c>
      <c r="C81" s="7"/>
      <c r="D81" s="114">
        <v>385</v>
      </c>
      <c r="E81" s="115"/>
      <c r="F81" s="116"/>
      <c r="G81" s="117"/>
      <c r="H81" s="8"/>
    </row>
    <row r="82" spans="1:8" ht="13.8" x14ac:dyDescent="0.3">
      <c r="A82" s="123" t="s">
        <v>592</v>
      </c>
      <c r="B82" s="124" t="s">
        <v>593</v>
      </c>
      <c r="C82" s="7"/>
      <c r="D82" s="114"/>
      <c r="E82" s="115"/>
      <c r="F82" s="116"/>
      <c r="G82" s="117"/>
      <c r="H82" s="8"/>
    </row>
    <row r="83" spans="1:8" ht="13.8" x14ac:dyDescent="0.3">
      <c r="A83" s="123" t="s">
        <v>594</v>
      </c>
      <c r="B83" s="124" t="s">
        <v>595</v>
      </c>
      <c r="C83" s="7"/>
      <c r="D83" s="114"/>
      <c r="E83" s="115"/>
      <c r="F83" s="116"/>
      <c r="G83" s="117"/>
      <c r="H83" s="8"/>
    </row>
    <row r="84" spans="1:8" ht="13.8" x14ac:dyDescent="0.3">
      <c r="A84" s="123" t="s">
        <v>596</v>
      </c>
      <c r="B84" s="124" t="s">
        <v>597</v>
      </c>
      <c r="C84" s="7"/>
      <c r="D84" s="114"/>
      <c r="E84" s="115"/>
      <c r="F84" s="116"/>
      <c r="G84" s="117"/>
      <c r="H84" s="8"/>
    </row>
    <row r="85" spans="1:8" ht="13.8" x14ac:dyDescent="0.3">
      <c r="A85" s="123" t="s">
        <v>598</v>
      </c>
      <c r="B85" s="124" t="s">
        <v>599</v>
      </c>
      <c r="C85" s="7"/>
      <c r="D85" s="114"/>
      <c r="E85" s="115"/>
      <c r="F85" s="116"/>
      <c r="G85" s="117"/>
      <c r="H85" s="8"/>
    </row>
    <row r="86" spans="1:8" ht="13.8" x14ac:dyDescent="0.3">
      <c r="A86" s="123" t="s">
        <v>600</v>
      </c>
      <c r="B86" s="124" t="s">
        <v>601</v>
      </c>
      <c r="C86" s="7"/>
      <c r="D86" s="114"/>
      <c r="E86" s="115"/>
      <c r="F86" s="116"/>
      <c r="G86" s="117"/>
      <c r="H86" s="8"/>
    </row>
    <row r="87" spans="1:8" ht="13.8" x14ac:dyDescent="0.3">
      <c r="A87" s="123" t="s">
        <v>602</v>
      </c>
      <c r="B87" s="124" t="s">
        <v>603</v>
      </c>
      <c r="C87" s="7"/>
      <c r="D87" s="114"/>
      <c r="E87" s="115"/>
      <c r="F87" s="116"/>
      <c r="G87" s="117"/>
      <c r="H87" s="8"/>
    </row>
    <row r="88" spans="1:8" ht="13.8" x14ac:dyDescent="0.3">
      <c r="A88" s="123" t="s">
        <v>604</v>
      </c>
      <c r="B88" s="124" t="s">
        <v>605</v>
      </c>
      <c r="C88" s="7"/>
      <c r="D88" s="114"/>
      <c r="E88" s="115"/>
      <c r="F88" s="116"/>
      <c r="G88" s="117"/>
      <c r="H88" s="8"/>
    </row>
    <row r="89" spans="1:8" ht="13.8" x14ac:dyDescent="0.3">
      <c r="A89" s="123" t="s">
        <v>606</v>
      </c>
      <c r="B89" s="124" t="s">
        <v>607</v>
      </c>
      <c r="C89" s="7"/>
      <c r="D89" s="114"/>
      <c r="E89" s="115"/>
      <c r="F89" s="116"/>
      <c r="G89" s="117"/>
      <c r="H89" s="8"/>
    </row>
    <row r="90" spans="1:8" ht="13.8" x14ac:dyDescent="0.3">
      <c r="A90" s="123" t="s">
        <v>608</v>
      </c>
      <c r="B90" s="124" t="s">
        <v>609</v>
      </c>
      <c r="C90" s="7"/>
      <c r="D90" s="114"/>
      <c r="E90" s="115"/>
      <c r="F90" s="116"/>
      <c r="G90" s="117"/>
      <c r="H90" s="8"/>
    </row>
    <row r="91" spans="1:8" ht="13.8" x14ac:dyDescent="0.3">
      <c r="A91" s="123" t="s">
        <v>610</v>
      </c>
      <c r="B91" s="124" t="s">
        <v>611</v>
      </c>
      <c r="C91" s="7"/>
      <c r="D91" s="114"/>
      <c r="E91" s="115"/>
      <c r="F91" s="116"/>
      <c r="G91" s="117"/>
      <c r="H91" s="8"/>
    </row>
    <row r="92" spans="1:8" ht="13.8" x14ac:dyDescent="0.3">
      <c r="A92" s="123" t="s">
        <v>612</v>
      </c>
      <c r="B92" s="124" t="s">
        <v>613</v>
      </c>
      <c r="C92" s="7"/>
      <c r="D92" s="114"/>
      <c r="E92" s="115"/>
      <c r="F92" s="116"/>
      <c r="G92" s="117"/>
      <c r="H92" s="8"/>
    </row>
    <row r="93" spans="1:8" ht="13.8" x14ac:dyDescent="0.3">
      <c r="A93" s="123" t="s">
        <v>614</v>
      </c>
      <c r="B93" s="124" t="s">
        <v>615</v>
      </c>
      <c r="C93" s="7"/>
      <c r="D93" s="114"/>
      <c r="E93" s="115"/>
      <c r="F93" s="116"/>
      <c r="G93" s="117"/>
      <c r="H93" s="8"/>
    </row>
    <row r="94" spans="1:8" x14ac:dyDescent="0.25">
      <c r="A94" s="184"/>
      <c r="B94" s="185"/>
      <c r="C94" s="7"/>
      <c r="D94" s="114"/>
      <c r="E94" s="115"/>
      <c r="F94" s="116"/>
      <c r="G94" s="117"/>
      <c r="H94" s="8"/>
    </row>
    <row r="95" spans="1:8" x14ac:dyDescent="0.25">
      <c r="A95" s="184"/>
      <c r="B95" s="185"/>
      <c r="C95" s="7"/>
      <c r="D95" s="114"/>
      <c r="E95" s="115"/>
      <c r="F95" s="116"/>
      <c r="G95" s="117"/>
      <c r="H95" s="8"/>
    </row>
    <row r="96" spans="1:8" x14ac:dyDescent="0.25">
      <c r="A96" s="184"/>
      <c r="B96" s="185"/>
      <c r="C96" s="7"/>
      <c r="D96" s="114"/>
      <c r="E96" s="115"/>
      <c r="F96" s="116"/>
      <c r="G96" s="117"/>
      <c r="H96" s="8"/>
    </row>
    <row r="97" spans="1:8" x14ac:dyDescent="0.25">
      <c r="A97" s="184"/>
      <c r="B97" s="185"/>
      <c r="C97" s="7"/>
      <c r="D97" s="114"/>
      <c r="E97" s="115"/>
      <c r="F97" s="116"/>
      <c r="G97" s="117"/>
      <c r="H97" s="8"/>
    </row>
    <row r="98" spans="1:8" x14ac:dyDescent="0.25">
      <c r="A98" s="184" t="s">
        <v>616</v>
      </c>
      <c r="B98" s="185" t="s">
        <v>617</v>
      </c>
      <c r="C98" s="7">
        <v>2</v>
      </c>
      <c r="D98" s="114">
        <v>1</v>
      </c>
      <c r="E98" s="115" t="s">
        <v>478</v>
      </c>
      <c r="F98" s="116">
        <v>0.1</v>
      </c>
      <c r="G98" s="117"/>
      <c r="H98" s="8"/>
    </row>
    <row r="99" spans="1:8" x14ac:dyDescent="0.25">
      <c r="A99" s="184" t="s">
        <v>618</v>
      </c>
      <c r="B99" s="185" t="s">
        <v>619</v>
      </c>
      <c r="C99" s="7">
        <v>12</v>
      </c>
      <c r="D99" s="114">
        <v>10</v>
      </c>
      <c r="E99" s="115" t="s">
        <v>493</v>
      </c>
      <c r="F99" s="116">
        <v>0.15</v>
      </c>
      <c r="G99" s="117" t="s">
        <v>437</v>
      </c>
      <c r="H99" s="8"/>
    </row>
    <row r="100" spans="1:8" x14ac:dyDescent="0.25">
      <c r="A100" s="184" t="s">
        <v>620</v>
      </c>
      <c r="B100" s="185" t="s">
        <v>621</v>
      </c>
      <c r="C100" s="7">
        <v>31</v>
      </c>
      <c r="D100" s="114">
        <v>28</v>
      </c>
      <c r="E100" s="115" t="s">
        <v>622</v>
      </c>
      <c r="F100" s="116">
        <v>0.15</v>
      </c>
      <c r="G100" s="117" t="s">
        <v>437</v>
      </c>
      <c r="H100" s="8"/>
    </row>
    <row r="101" spans="1:8" x14ac:dyDescent="0.25">
      <c r="A101" s="186" t="s">
        <v>623</v>
      </c>
      <c r="B101" s="187" t="s">
        <v>624</v>
      </c>
      <c r="C101" s="7">
        <v>1</v>
      </c>
      <c r="D101" s="114">
        <v>1</v>
      </c>
      <c r="E101" s="115" t="s">
        <v>409</v>
      </c>
      <c r="F101" s="116">
        <v>0.15</v>
      </c>
      <c r="G101" s="120"/>
      <c r="H101" s="8"/>
    </row>
    <row r="102" spans="1:8" x14ac:dyDescent="0.25">
      <c r="A102" s="184" t="s">
        <v>625</v>
      </c>
      <c r="B102" s="185" t="s">
        <v>626</v>
      </c>
      <c r="C102" s="7">
        <v>4</v>
      </c>
      <c r="D102" s="114">
        <v>3</v>
      </c>
      <c r="E102" s="115" t="s">
        <v>627</v>
      </c>
      <c r="F102" s="116">
        <v>0.15</v>
      </c>
      <c r="G102" s="117"/>
      <c r="H102" s="8"/>
    </row>
    <row r="103" spans="1:8" x14ac:dyDescent="0.25">
      <c r="A103" s="184" t="s">
        <v>628</v>
      </c>
      <c r="B103" s="185" t="s">
        <v>629</v>
      </c>
      <c r="C103" s="7">
        <v>3</v>
      </c>
      <c r="D103" s="7">
        <v>1</v>
      </c>
      <c r="E103" s="115" t="s">
        <v>413</v>
      </c>
      <c r="F103" s="116">
        <v>0.06</v>
      </c>
      <c r="G103" s="117"/>
      <c r="H103" s="8"/>
    </row>
    <row r="104" spans="1:8" x14ac:dyDescent="0.25">
      <c r="A104" s="184" t="s">
        <v>630</v>
      </c>
      <c r="B104" s="185" t="s">
        <v>631</v>
      </c>
      <c r="C104" s="7">
        <v>12</v>
      </c>
      <c r="D104" s="114">
        <v>9</v>
      </c>
      <c r="E104" s="115" t="s">
        <v>627</v>
      </c>
      <c r="F104" s="116">
        <v>0.15</v>
      </c>
      <c r="G104" s="117"/>
      <c r="H104" s="8"/>
    </row>
    <row r="105" spans="1:8" x14ac:dyDescent="0.25">
      <c r="A105" s="121" t="s">
        <v>632</v>
      </c>
      <c r="B105" s="122" t="s">
        <v>633</v>
      </c>
      <c r="C105" s="114">
        <v>3</v>
      </c>
      <c r="D105" s="114">
        <v>1</v>
      </c>
      <c r="E105" s="115" t="s">
        <v>413</v>
      </c>
      <c r="F105" s="116">
        <v>0.06</v>
      </c>
      <c r="G105" s="117"/>
    </row>
    <row r="106" spans="1:8" x14ac:dyDescent="0.25">
      <c r="A106" s="121" t="s">
        <v>634</v>
      </c>
      <c r="B106" s="122" t="s">
        <v>635</v>
      </c>
      <c r="C106" s="114">
        <v>3</v>
      </c>
      <c r="D106" s="114">
        <v>1</v>
      </c>
      <c r="E106" s="115" t="s">
        <v>413</v>
      </c>
      <c r="F106" s="116">
        <v>0.06</v>
      </c>
      <c r="G106" s="117"/>
    </row>
    <row r="107" spans="1:8" x14ac:dyDescent="0.25">
      <c r="A107" s="184" t="s">
        <v>636</v>
      </c>
      <c r="B107" s="185" t="s">
        <v>637</v>
      </c>
      <c r="C107" s="7">
        <v>7</v>
      </c>
      <c r="D107" s="114">
        <v>2</v>
      </c>
      <c r="E107" s="115" t="s">
        <v>638</v>
      </c>
      <c r="F107" s="116">
        <v>0.05</v>
      </c>
      <c r="G107" s="117"/>
      <c r="H107" s="8"/>
    </row>
    <row r="108" spans="1:8" x14ac:dyDescent="0.25">
      <c r="A108" s="184" t="s">
        <v>639</v>
      </c>
      <c r="B108" s="185" t="s">
        <v>640</v>
      </c>
      <c r="C108" s="7">
        <v>1</v>
      </c>
      <c r="D108" s="114">
        <v>1</v>
      </c>
      <c r="E108" s="115" t="s">
        <v>409</v>
      </c>
      <c r="F108" s="116">
        <v>0.15</v>
      </c>
      <c r="G108" s="117"/>
      <c r="H108" s="8"/>
    </row>
    <row r="109" spans="1:8" x14ac:dyDescent="0.25">
      <c r="A109" s="121" t="s">
        <v>641</v>
      </c>
      <c r="B109" s="122" t="s">
        <v>642</v>
      </c>
      <c r="C109" s="114">
        <v>7</v>
      </c>
      <c r="D109" s="114">
        <v>2</v>
      </c>
      <c r="E109" s="115" t="s">
        <v>638</v>
      </c>
      <c r="F109" s="116">
        <v>0.05</v>
      </c>
      <c r="G109" s="117"/>
    </row>
    <row r="110" spans="1:8" x14ac:dyDescent="0.25">
      <c r="A110" s="184" t="s">
        <v>643</v>
      </c>
      <c r="B110" s="185" t="s">
        <v>644</v>
      </c>
      <c r="C110" s="7">
        <v>14</v>
      </c>
      <c r="D110" s="114">
        <v>1</v>
      </c>
      <c r="E110" s="115" t="s">
        <v>645</v>
      </c>
      <c r="F110" s="116">
        <v>0.05</v>
      </c>
      <c r="G110" s="117"/>
      <c r="H110" s="8"/>
    </row>
    <row r="111" spans="1:8" x14ac:dyDescent="0.25">
      <c r="A111" s="184" t="s">
        <v>646</v>
      </c>
      <c r="B111" s="185" t="s">
        <v>647</v>
      </c>
      <c r="C111" s="7">
        <v>3</v>
      </c>
      <c r="D111" s="114">
        <v>1</v>
      </c>
      <c r="E111" s="115" t="s">
        <v>413</v>
      </c>
      <c r="F111" s="116">
        <v>0.06</v>
      </c>
      <c r="G111" s="117"/>
      <c r="H111" s="8"/>
    </row>
    <row r="112" spans="1:8" x14ac:dyDescent="0.25">
      <c r="A112" s="184" t="s">
        <v>648</v>
      </c>
      <c r="B112" s="185" t="s">
        <v>649</v>
      </c>
      <c r="C112" s="7">
        <v>18</v>
      </c>
      <c r="D112" s="114">
        <v>12</v>
      </c>
      <c r="E112" s="115" t="s">
        <v>650</v>
      </c>
      <c r="F112" s="116">
        <v>0.13</v>
      </c>
      <c r="G112" s="117"/>
      <c r="H112" s="8"/>
    </row>
    <row r="113" spans="1:8" x14ac:dyDescent="0.25">
      <c r="A113" s="184" t="s">
        <v>651</v>
      </c>
      <c r="B113" s="185" t="s">
        <v>652</v>
      </c>
      <c r="C113" s="7">
        <v>4</v>
      </c>
      <c r="D113" s="114">
        <v>1</v>
      </c>
      <c r="E113" s="115" t="s">
        <v>424</v>
      </c>
      <c r="F113" s="116">
        <v>0.05</v>
      </c>
      <c r="G113" s="117"/>
      <c r="H113" s="8"/>
    </row>
    <row r="114" spans="1:8" x14ac:dyDescent="0.25">
      <c r="A114" s="184" t="s">
        <v>653</v>
      </c>
      <c r="B114" s="185" t="s">
        <v>654</v>
      </c>
      <c r="C114" s="7">
        <v>3</v>
      </c>
      <c r="D114" s="114">
        <v>1</v>
      </c>
      <c r="E114" s="115" t="s">
        <v>413</v>
      </c>
      <c r="F114" s="116">
        <v>0.06</v>
      </c>
      <c r="G114" s="117"/>
      <c r="H114" s="8"/>
    </row>
    <row r="115" spans="1:8" x14ac:dyDescent="0.25">
      <c r="A115" s="184" t="s">
        <v>655</v>
      </c>
      <c r="B115" s="185" t="s">
        <v>656</v>
      </c>
      <c r="C115" s="7">
        <v>2</v>
      </c>
      <c r="D115" s="114">
        <v>1</v>
      </c>
      <c r="E115" s="115" t="s">
        <v>478</v>
      </c>
      <c r="F115" s="116">
        <v>0.1</v>
      </c>
      <c r="G115" s="117"/>
      <c r="H115" s="8"/>
    </row>
    <row r="116" spans="1:8" x14ac:dyDescent="0.25">
      <c r="A116" s="184" t="s">
        <v>657</v>
      </c>
      <c r="B116" s="185" t="s">
        <v>658</v>
      </c>
      <c r="C116" s="7">
        <v>1</v>
      </c>
      <c r="D116" s="114">
        <v>1</v>
      </c>
      <c r="E116" s="115" t="s">
        <v>409</v>
      </c>
      <c r="F116" s="116">
        <v>0.15</v>
      </c>
      <c r="G116" s="117"/>
      <c r="H116" s="8"/>
    </row>
    <row r="117" spans="1:8" x14ac:dyDescent="0.25">
      <c r="A117" s="184" t="s">
        <v>659</v>
      </c>
      <c r="B117" s="185" t="s">
        <v>660</v>
      </c>
      <c r="C117" s="7">
        <v>4</v>
      </c>
      <c r="D117" s="114">
        <v>3</v>
      </c>
      <c r="E117" s="115" t="s">
        <v>627</v>
      </c>
      <c r="F117" s="116">
        <v>0.15</v>
      </c>
      <c r="G117" s="117"/>
      <c r="H117" s="8"/>
    </row>
    <row r="118" spans="1:8" x14ac:dyDescent="0.25">
      <c r="A118" s="184" t="s">
        <v>661</v>
      </c>
      <c r="B118" s="185" t="s">
        <v>662</v>
      </c>
      <c r="C118" s="7">
        <v>6</v>
      </c>
      <c r="D118" s="114">
        <v>1</v>
      </c>
      <c r="E118" s="115" t="s">
        <v>432</v>
      </c>
      <c r="F118" s="116">
        <v>0.05</v>
      </c>
      <c r="G118" s="117"/>
      <c r="H118" s="8"/>
    </row>
    <row r="119" spans="1:8" x14ac:dyDescent="0.25">
      <c r="A119" s="184" t="s">
        <v>663</v>
      </c>
      <c r="B119" s="185" t="s">
        <v>664</v>
      </c>
      <c r="C119" s="7">
        <v>7</v>
      </c>
      <c r="D119" s="114">
        <v>2</v>
      </c>
      <c r="E119" s="115" t="s">
        <v>638</v>
      </c>
      <c r="F119" s="116">
        <v>0.05</v>
      </c>
      <c r="G119" s="117"/>
      <c r="H119" s="8"/>
    </row>
    <row r="120" spans="1:8" x14ac:dyDescent="0.25">
      <c r="A120" s="184" t="s">
        <v>665</v>
      </c>
      <c r="B120" s="185" t="s">
        <v>666</v>
      </c>
      <c r="C120" s="7">
        <v>8</v>
      </c>
      <c r="D120" s="114">
        <v>5</v>
      </c>
      <c r="E120" s="115" t="s">
        <v>667</v>
      </c>
      <c r="F120" s="116">
        <v>0.12</v>
      </c>
      <c r="G120" s="117"/>
      <c r="H120" s="8"/>
    </row>
    <row r="121" spans="1:8" x14ac:dyDescent="0.25">
      <c r="A121" s="184" t="s">
        <v>668</v>
      </c>
      <c r="B121" s="185" t="s">
        <v>669</v>
      </c>
      <c r="C121" s="7">
        <v>2</v>
      </c>
      <c r="D121" s="114">
        <v>1</v>
      </c>
      <c r="E121" s="115" t="s">
        <v>478</v>
      </c>
      <c r="F121" s="116">
        <v>0.1</v>
      </c>
      <c r="G121" s="117"/>
      <c r="H121" s="8"/>
    </row>
    <row r="122" spans="1:8" x14ac:dyDescent="0.25">
      <c r="A122" s="121" t="s">
        <v>670</v>
      </c>
      <c r="B122" s="122" t="s">
        <v>671</v>
      </c>
      <c r="C122" s="114">
        <v>1</v>
      </c>
      <c r="D122" s="114">
        <v>1</v>
      </c>
      <c r="E122" s="115" t="s">
        <v>409</v>
      </c>
      <c r="F122" s="116">
        <v>0.15</v>
      </c>
      <c r="G122" s="117"/>
    </row>
    <row r="123" spans="1:8" x14ac:dyDescent="0.25">
      <c r="A123" s="121" t="s">
        <v>672</v>
      </c>
      <c r="B123" s="122" t="s">
        <v>673</v>
      </c>
      <c r="C123" s="114">
        <v>3</v>
      </c>
      <c r="D123" s="114">
        <v>1</v>
      </c>
      <c r="E123" s="115" t="s">
        <v>413</v>
      </c>
      <c r="F123" s="116">
        <v>0.06</v>
      </c>
      <c r="G123" s="117"/>
    </row>
    <row r="124" spans="1:8" x14ac:dyDescent="0.25">
      <c r="A124" s="121" t="s">
        <v>674</v>
      </c>
      <c r="B124" s="122" t="s">
        <v>675</v>
      </c>
      <c r="C124" s="114">
        <v>13</v>
      </c>
      <c r="D124" s="114">
        <v>6</v>
      </c>
      <c r="E124" s="115" t="s">
        <v>676</v>
      </c>
      <c r="F124" s="116">
        <v>0.09</v>
      </c>
      <c r="G124" s="117"/>
    </row>
    <row r="125" spans="1:8" x14ac:dyDescent="0.25">
      <c r="A125" s="184" t="s">
        <v>677</v>
      </c>
      <c r="B125" s="185" t="s">
        <v>678</v>
      </c>
      <c r="C125" s="7">
        <v>5</v>
      </c>
      <c r="D125" s="114">
        <v>1</v>
      </c>
      <c r="E125" s="115" t="s">
        <v>490</v>
      </c>
      <c r="F125" s="116">
        <v>0.05</v>
      </c>
      <c r="G125" s="117"/>
      <c r="H125" s="8"/>
    </row>
    <row r="126" spans="1:8" x14ac:dyDescent="0.25">
      <c r="A126" s="184" t="s">
        <v>679</v>
      </c>
      <c r="B126" s="185" t="s">
        <v>680</v>
      </c>
      <c r="C126" s="7">
        <v>3</v>
      </c>
      <c r="D126" s="114">
        <v>1</v>
      </c>
      <c r="E126" s="115" t="s">
        <v>413</v>
      </c>
      <c r="F126" s="116">
        <v>0.06</v>
      </c>
      <c r="G126" s="117"/>
      <c r="H126" s="8"/>
    </row>
    <row r="127" spans="1:8" x14ac:dyDescent="0.25">
      <c r="A127" s="184" t="s">
        <v>681</v>
      </c>
      <c r="B127" s="185" t="s">
        <v>682</v>
      </c>
      <c r="C127" s="7">
        <v>3</v>
      </c>
      <c r="D127" s="114">
        <v>1</v>
      </c>
      <c r="E127" s="115" t="s">
        <v>413</v>
      </c>
      <c r="F127" s="116">
        <v>0.06</v>
      </c>
      <c r="G127" s="117"/>
      <c r="H127" s="8"/>
    </row>
    <row r="128" spans="1:8" x14ac:dyDescent="0.25">
      <c r="A128" s="184" t="s">
        <v>683</v>
      </c>
      <c r="B128" s="185" t="s">
        <v>684</v>
      </c>
      <c r="C128" s="7">
        <v>16</v>
      </c>
      <c r="D128" s="114">
        <v>7</v>
      </c>
      <c r="E128" s="115" t="s">
        <v>685</v>
      </c>
      <c r="F128" s="116">
        <v>0.08</v>
      </c>
      <c r="G128" s="117"/>
      <c r="H128" s="8"/>
    </row>
    <row r="129" spans="1:8" x14ac:dyDescent="0.25">
      <c r="A129" s="184" t="s">
        <v>686</v>
      </c>
      <c r="B129" s="185" t="s">
        <v>687</v>
      </c>
      <c r="C129" s="7">
        <v>38</v>
      </c>
      <c r="D129" s="114">
        <v>14</v>
      </c>
      <c r="E129" s="115" t="s">
        <v>688</v>
      </c>
      <c r="F129" s="116">
        <v>7.0000000000000007E-2</v>
      </c>
      <c r="G129" s="117"/>
      <c r="H129" s="8"/>
    </row>
    <row r="130" spans="1:8" x14ac:dyDescent="0.25">
      <c r="A130" s="184" t="s">
        <v>689</v>
      </c>
      <c r="B130" s="185" t="s">
        <v>690</v>
      </c>
      <c r="C130" s="7">
        <v>294</v>
      </c>
      <c r="D130" s="114">
        <f>SUM(D124:D129)</f>
        <v>30</v>
      </c>
      <c r="E130" s="115" t="s">
        <v>691</v>
      </c>
      <c r="F130" s="116">
        <v>0.05</v>
      </c>
      <c r="G130" s="117"/>
      <c r="H130" s="8"/>
    </row>
    <row r="131" spans="1:8" x14ac:dyDescent="0.25">
      <c r="A131" s="121" t="s">
        <v>692</v>
      </c>
      <c r="B131" s="122" t="s">
        <v>693</v>
      </c>
      <c r="C131" s="114">
        <v>453</v>
      </c>
      <c r="D131" s="114">
        <f>SUM(D119:D130)</f>
        <v>70</v>
      </c>
      <c r="E131" s="115" t="s">
        <v>694</v>
      </c>
      <c r="F131" s="116">
        <v>0.05</v>
      </c>
      <c r="G131" s="117"/>
    </row>
    <row r="132" spans="1:8" x14ac:dyDescent="0.25">
      <c r="A132" s="184" t="s">
        <v>695</v>
      </c>
      <c r="B132" s="185" t="s">
        <v>696</v>
      </c>
      <c r="C132" s="7">
        <v>350</v>
      </c>
      <c r="D132" s="114">
        <f>SUM(D126:D131)</f>
        <v>123</v>
      </c>
      <c r="E132" s="115" t="s">
        <v>697</v>
      </c>
      <c r="F132" s="116">
        <v>0.09</v>
      </c>
      <c r="G132" s="117"/>
      <c r="H132" s="8"/>
    </row>
    <row r="133" spans="1:8" x14ac:dyDescent="0.25">
      <c r="A133" s="184" t="s">
        <v>698</v>
      </c>
      <c r="B133" s="185" t="s">
        <v>699</v>
      </c>
      <c r="C133" s="7">
        <v>311</v>
      </c>
      <c r="D133" s="114">
        <f>SUM(D126:D132)</f>
        <v>246</v>
      </c>
      <c r="E133" s="115" t="s">
        <v>481</v>
      </c>
      <c r="F133" s="116">
        <v>0.05</v>
      </c>
      <c r="G133" s="117"/>
      <c r="H133" s="8"/>
    </row>
    <row r="134" spans="1:8" x14ac:dyDescent="0.25">
      <c r="A134" s="125"/>
      <c r="B134" s="126"/>
      <c r="C134" s="114">
        <f>SUM(C3:C133)-SUM(C57,C64,C77,C103)</f>
        <v>3236</v>
      </c>
      <c r="D134" s="114">
        <f>SUM(D3:D133)-SUM(D57,D64,D77,D103)</f>
        <v>1474</v>
      </c>
    </row>
  </sheetData>
  <autoFilter ref="A2:J134"/>
  <customSheetViews>
    <customSheetView guid="{C0736EDE-B647-460A-AF7D-0FC5B36FDE49}" showGridLines="0" showAutoFilter="1" state="hidden">
      <selection activeCell="I132" sqref="I132"/>
      <pageMargins left="0" right="0" top="0" bottom="0" header="0" footer="0"/>
      <pageSetup orientation="landscape" r:id="rId1"/>
      <headerFooter alignWithMargins="0"/>
      <autoFilter ref="A2:J134"/>
    </customSheetView>
    <customSheetView guid="{D084C74A-34CE-4171-80D6-1BE5E86C1BB8}" showGridLines="0" showAutoFilter="1" state="hidden">
      <selection activeCell="I132" sqref="I132"/>
      <pageMargins left="0" right="0" top="0" bottom="0" header="0" footer="0"/>
      <pageSetup orientation="landscape" r:id="rId2"/>
      <headerFooter alignWithMargins="0"/>
      <autoFilter ref="A2:J134"/>
    </customSheetView>
    <customSheetView guid="{44594B27-9C70-41F1-9630-666DBB02377F}" showGridLines="0" showAutoFilter="1" state="hidden">
      <selection activeCell="I132" sqref="I132"/>
      <pageMargins left="0" right="0" top="0" bottom="0" header="0" footer="0"/>
      <pageSetup orientation="landscape" r:id="rId3"/>
      <headerFooter alignWithMargins="0"/>
      <autoFilter ref="A2:J134"/>
    </customSheetView>
    <customSheetView guid="{F5F3C714-98D8-4A17-AAC7-A3492D9D3AE9}" showGridLines="0" showAutoFilter="1" state="hidden">
      <selection activeCell="I132" sqref="I132"/>
      <pageMargins left="0" right="0" top="0" bottom="0" header="0" footer="0"/>
      <pageSetup orientation="landscape" r:id="rId4"/>
      <headerFooter alignWithMargins="0"/>
      <autoFilter ref="A2:J134"/>
    </customSheetView>
  </customSheetViews>
  <mergeCells count="1">
    <mergeCell ref="A1:F1"/>
  </mergeCells>
  <pageMargins left="0.75" right="0.75" top="1" bottom="1" header="0.5" footer="0.5"/>
  <pageSetup orientation="landscape"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'New Identified Priority Schools'!Print_Area</vt:lpstr>
      <vt:lpstr>Overview!Print_Area</vt:lpstr>
      <vt:lpstr>'PS ELT Plan'!Print_Area</vt:lpstr>
      <vt:lpstr>'Re-Identified Focus Schools'!Print_Area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2017-06-05T14:34:40Z</dcterms:modified>
  <cp:category/>
  <cp:contentStatus/>
</cp:coreProperties>
</file>