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0"/>
  <workbookPr updateLinks="never" codeName="ThisWorkbook"/>
  <mc:AlternateContent xmlns:mc="http://schemas.openxmlformats.org/markup-compatibility/2006">
    <mc:Choice Requires="x15">
      <x15ac:absPath xmlns:x15ac="http://schemas.microsoft.com/office/spreadsheetml/2010/11/ac" url="https://mtvernoncsd-my.sharepoint.com/personal/ibichler_mtvernoncsd_org/Documents/2018-2019 SCEP/"/>
    </mc:Choice>
  </mc:AlternateContent>
  <xr:revisionPtr revIDLastSave="0" documentId="8_{4927A1E6-DECC-4ADB-A0C0-C32FF3AE1345}" xr6:coauthVersionLast="34" xr6:coauthVersionMax="34" xr10:uidLastSave="{00000000-0000-0000-0000-000000000000}"/>
  <bookViews>
    <workbookView xWindow="0" yWindow="0" windowWidth="21570" windowHeight="8160" tabRatio="965" xr2:uid="{00000000-000D-0000-FFFF-FFFF00000000}"/>
  </bookViews>
  <sheets>
    <sheet name="SCEP CoverPage" sheetId="1" r:id="rId1"/>
    <sheet name="Assurances" sheetId="2" r:id="rId2"/>
    <sheet name="School Leadership Team" sheetId="3" r:id="rId3"/>
    <sheet name="School Info Sheet" sheetId="4" r:id="rId4"/>
    <sheet name="Sheet1" sheetId="18" r:id="rId5"/>
    <sheet name="Overview" sheetId="5" r:id="rId6"/>
    <sheet name="Re-Identified Focus Schools" sheetId="17" state="hidden" r:id="rId7"/>
    <sheet name="Re-Identified Priority Schools" sheetId="6" state="hidden" r:id="rId8"/>
    <sheet name="New Identified Priority Schools" sheetId="16" state="hidden" r:id="rId9"/>
    <sheet name="PS ELT Plan" sheetId="7" state="hidden" r:id="rId10"/>
    <sheet name="Leading Indicators" sheetId="8" r:id="rId11"/>
    <sheet name="Tenet 2" sheetId="9" r:id="rId12"/>
    <sheet name="Tenet 3" sheetId="10" r:id="rId13"/>
    <sheet name="Tenet 4" sheetId="11" r:id="rId14"/>
    <sheet name="Tenet 5" sheetId="12" r:id="rId15"/>
    <sheet name="Tenet 6" sheetId="13" r:id="rId16"/>
    <sheet name="StatementsofPractice" sheetId="14" state="hidden" r:id="rId17"/>
    <sheet name="SI Set Aside Rates" sheetId="15" state="hidden" r:id="rId18"/>
  </sheets>
  <externalReferences>
    <externalReference r:id="rId19"/>
    <externalReference r:id="rId20"/>
    <externalReference r:id="rId21"/>
    <externalReference r:id="rId22"/>
    <externalReference r:id="rId23"/>
  </externalReferences>
  <definedNames>
    <definedName name="_xlnm._FilterDatabase" localSheetId="17" hidden="1">'SI Set Aside Rates'!$A$2:$J$134</definedName>
    <definedName name="_ftnref1" localSheetId="7">'Re-Identified Priority Schools'!$B$18</definedName>
    <definedName name="_Toc279146926" localSheetId="1">Assurances!#REF!</definedName>
    <definedName name="account1213" localSheetId="1">#REF!</definedName>
    <definedName name="account1213" localSheetId="10">#REF!</definedName>
    <definedName name="account1213" localSheetId="5">#REF!</definedName>
    <definedName name="account1213" localSheetId="9">#REF!</definedName>
    <definedName name="account1213" localSheetId="7">#REF!</definedName>
    <definedName name="account1213" localSheetId="0">#REF!</definedName>
    <definedName name="account1213" localSheetId="3">#REF!</definedName>
    <definedName name="account1213" localSheetId="2">#REF!</definedName>
    <definedName name="account1213" localSheetId="17">#REF!</definedName>
    <definedName name="account1213" localSheetId="11">#REF!</definedName>
    <definedName name="account1213" localSheetId="12">#REF!</definedName>
    <definedName name="account1213" localSheetId="13">#REF!</definedName>
    <definedName name="account1213" localSheetId="14">#REF!</definedName>
    <definedName name="account1213" localSheetId="15">#REF!</definedName>
    <definedName name="account1213">#REF!</definedName>
    <definedName name="acct1415">[1]Account.Rev!$D$3:$F$5419</definedName>
    <definedName name="ALBANY_CITY_SD" localSheetId="1">#REF!</definedName>
    <definedName name="ALBANY_CITY_SD" localSheetId="10">#REF!</definedName>
    <definedName name="ALBANY_CITY_SD" localSheetId="5">#REF!</definedName>
    <definedName name="ALBANY_CITY_SD" localSheetId="9">#REF!</definedName>
    <definedName name="ALBANY_CITY_SD" localSheetId="7">#REF!</definedName>
    <definedName name="ALBANY_CITY_SD" localSheetId="0">#REF!</definedName>
    <definedName name="ALBANY_CITY_SD" localSheetId="3">#REF!</definedName>
    <definedName name="ALBANY_CITY_SD" localSheetId="2">#REF!</definedName>
    <definedName name="ALBANY_CITY_SD" localSheetId="11">#REF!</definedName>
    <definedName name="ALBANY_CITY_SD" localSheetId="12">#REF!</definedName>
    <definedName name="ALBANY_CITY_SD" localSheetId="13">#REF!</definedName>
    <definedName name="ALBANY_CITY_SD" localSheetId="14">#REF!</definedName>
    <definedName name="ALBANY_CITY_SD" localSheetId="15">#REF!</definedName>
    <definedName name="ALBANY_CITY_SD">#REF!</definedName>
    <definedName name="Allocations">'[2]Allocations-Summary'!$A$2:$H$908</definedName>
    <definedName name="allocations201314" localSheetId="1">#REF!</definedName>
    <definedName name="allocations201314" localSheetId="10">#REF!</definedName>
    <definedName name="allocations201314" localSheetId="5">#REF!</definedName>
    <definedName name="allocations201314" localSheetId="9">#REF!</definedName>
    <definedName name="allocations201314" localSheetId="7">#REF!</definedName>
    <definedName name="allocations201314" localSheetId="0">#REF!</definedName>
    <definedName name="allocations201314" localSheetId="3">#REF!</definedName>
    <definedName name="allocations201314" localSheetId="2">#REF!</definedName>
    <definedName name="allocations201314" localSheetId="17">'[3]2013-14 T-I.II.III. Allocations'!$A$2:$F$933</definedName>
    <definedName name="allocations201314" localSheetId="11">#REF!</definedName>
    <definedName name="allocations201314" localSheetId="12">#REF!</definedName>
    <definedName name="allocations201314" localSheetId="13">#REF!</definedName>
    <definedName name="allocations201314" localSheetId="14">#REF!</definedName>
    <definedName name="allocations201314" localSheetId="15">#REF!</definedName>
    <definedName name="allocations201314">#REF!</definedName>
    <definedName name="alloctI1415" localSheetId="1">#REF!</definedName>
    <definedName name="alloctI1415" localSheetId="10">#REF!</definedName>
    <definedName name="alloctI1415" localSheetId="5">#REF!</definedName>
    <definedName name="alloctI1415" localSheetId="9">#REF!</definedName>
    <definedName name="alloctI1415" localSheetId="7">#REF!</definedName>
    <definedName name="alloctI1415" localSheetId="0">#REF!</definedName>
    <definedName name="alloctI1415" localSheetId="3">#REF!</definedName>
    <definedName name="alloctI1415" localSheetId="2">#REF!</definedName>
    <definedName name="alloctI1415" localSheetId="11">#REF!</definedName>
    <definedName name="alloctI1415" localSheetId="12">#REF!</definedName>
    <definedName name="alloctI1415" localSheetId="13">#REF!</definedName>
    <definedName name="alloctI1415" localSheetId="14">#REF!</definedName>
    <definedName name="alloctI1415" localSheetId="15">#REF!</definedName>
    <definedName name="alloctI1415">#REF!</definedName>
    <definedName name="alloctID1415">'[1]T-ID Allocations'!$A$5:$E$231</definedName>
    <definedName name="alloctII1415" localSheetId="1">#REF!</definedName>
    <definedName name="alloctII1415" localSheetId="10">#REF!</definedName>
    <definedName name="alloctII1415" localSheetId="5">#REF!</definedName>
    <definedName name="alloctII1415" localSheetId="9">#REF!</definedName>
    <definedName name="alloctII1415" localSheetId="7">#REF!</definedName>
    <definedName name="alloctII1415" localSheetId="0">#REF!</definedName>
    <definedName name="alloctII1415" localSheetId="3">#REF!</definedName>
    <definedName name="alloctII1415" localSheetId="2">#REF!</definedName>
    <definedName name="alloctII1415" localSheetId="11">#REF!</definedName>
    <definedName name="alloctII1415" localSheetId="12">#REF!</definedName>
    <definedName name="alloctII1415" localSheetId="13">#REF!</definedName>
    <definedName name="alloctII1415" localSheetId="14">#REF!</definedName>
    <definedName name="alloctII1415" localSheetId="15">#REF!</definedName>
    <definedName name="alloctII1415">#REF!</definedName>
    <definedName name="bedslea1415">[1]Account.Rev!$D$3:$E$5420</definedName>
    <definedName name="carev1415">[1]Account.Rev!$D$3:$I$5419</definedName>
    <definedName name="count" localSheetId="1">#REF!</definedName>
    <definedName name="count" localSheetId="10">#REF!</definedName>
    <definedName name="count" localSheetId="5">#REF!</definedName>
    <definedName name="count" localSheetId="9">#REF!</definedName>
    <definedName name="count" localSheetId="7">#REF!</definedName>
    <definedName name="count" localSheetId="0">#REF!</definedName>
    <definedName name="count" localSheetId="3">#REF!</definedName>
    <definedName name="count" localSheetId="2">#REF!</definedName>
    <definedName name="count" localSheetId="17">#REF!</definedName>
    <definedName name="count" localSheetId="11">#REF!</definedName>
    <definedName name="count" localSheetId="12">#REF!</definedName>
    <definedName name="count" localSheetId="13">#REF!</definedName>
    <definedName name="count" localSheetId="14">#REF!</definedName>
    <definedName name="count" localSheetId="15">#REF!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10">#REF!</definedName>
    <definedName name="nonpub1415lea" localSheetId="5">#REF!</definedName>
    <definedName name="nonpub1415lea" localSheetId="9">#REF!</definedName>
    <definedName name="nonpub1415lea" localSheetId="7">#REF!</definedName>
    <definedName name="nonpub1415lea" localSheetId="0">#REF!</definedName>
    <definedName name="nonpub1415lea" localSheetId="3">#REF!</definedName>
    <definedName name="nonpub1415lea" localSheetId="2">#REF!</definedName>
    <definedName name="nonpub1415lea" localSheetId="11">#REF!</definedName>
    <definedName name="nonpub1415lea" localSheetId="12">#REF!</definedName>
    <definedName name="nonpub1415lea" localSheetId="13">#REF!</definedName>
    <definedName name="nonpub1415lea" localSheetId="14">#REF!</definedName>
    <definedName name="nonpub1415lea" localSheetId="15">#REF!</definedName>
    <definedName name="nonpub1415lea">#REF!</definedName>
    <definedName name="nonpub2">[2]ALL!$A$1:$J$177</definedName>
    <definedName name="npubyn1415" localSheetId="1">#REF!</definedName>
    <definedName name="npubyn1415" localSheetId="10">#REF!</definedName>
    <definedName name="npubyn1415" localSheetId="5">#REF!</definedName>
    <definedName name="npubyn1415" localSheetId="9">#REF!</definedName>
    <definedName name="npubyn1415" localSheetId="7">#REF!</definedName>
    <definedName name="npubyn1415" localSheetId="0">#REF!</definedName>
    <definedName name="npubyn1415" localSheetId="3">#REF!</definedName>
    <definedName name="npubyn1415" localSheetId="2">#REF!</definedName>
    <definedName name="npubyn1415" localSheetId="11">#REF!</definedName>
    <definedName name="npubyn1415" localSheetId="12">#REF!</definedName>
    <definedName name="npubyn1415" localSheetId="13">#REF!</definedName>
    <definedName name="npubyn1415" localSheetId="14">#REF!</definedName>
    <definedName name="npubyn1415" localSheetId="15">#REF!</definedName>
    <definedName name="npubyn1415">#REF!</definedName>
    <definedName name="NYC" localSheetId="1">#REF!</definedName>
    <definedName name="NYC" localSheetId="10">#REF!</definedName>
    <definedName name="NYC" localSheetId="5">#REF!</definedName>
    <definedName name="NYC" localSheetId="9">#REF!</definedName>
    <definedName name="NYC" localSheetId="7">#REF!</definedName>
    <definedName name="NYC" localSheetId="0">#REF!</definedName>
    <definedName name="NYC" localSheetId="3">#REF!</definedName>
    <definedName name="NYC" localSheetId="2">#REF!</definedName>
    <definedName name="NYC" localSheetId="17">#REF!</definedName>
    <definedName name="NYC" localSheetId="11">#REF!</definedName>
    <definedName name="NYC" localSheetId="12">#REF!</definedName>
    <definedName name="NYC" localSheetId="13">#REF!</definedName>
    <definedName name="NYC" localSheetId="14">#REF!</definedName>
    <definedName name="NYC" localSheetId="15">#REF!</definedName>
    <definedName name="NYC">#REF!</definedName>
    <definedName name="_xlnm.Print_Area" localSheetId="1">Assurances!$B$1:$C$20</definedName>
    <definedName name="_xlnm.Print_Area" localSheetId="10">'Leading Indicators'!$B$1:$G$35</definedName>
    <definedName name="_xlnm.Print_Area" localSheetId="8">'New Identified Priority Schools'!$B$1:$B$11</definedName>
    <definedName name="_xlnm.Print_Area" localSheetId="5">Overview!$B$1:$C$84</definedName>
    <definedName name="_xlnm.Print_Area" localSheetId="9">'PS ELT Plan'!$B$1:$B$48</definedName>
    <definedName name="_xlnm.Print_Area" localSheetId="6">'Re-Identified Focus Schools'!$B$1:$B$15</definedName>
    <definedName name="_xlnm.Print_Area" localSheetId="7">'Re-Identified Priority Schools'!$B$1:$B$44</definedName>
    <definedName name="_xlnm.Print_Area" localSheetId="0">'SCEP CoverPage'!$B$1:$E$21</definedName>
    <definedName name="_xlnm.Print_Area" localSheetId="3">'School Info Sheet'!$B$1:$M$44</definedName>
    <definedName name="_xlnm.Print_Area" localSheetId="2">'School Leadership Team'!$B$1:$E$36</definedName>
    <definedName name="_xlnm.Print_Area" localSheetId="16">StatementsofPractice!$A$2:$A$34</definedName>
    <definedName name="_xlnm.Print_Area" localSheetId="11">'Tenet 2'!$B$1:$D$24</definedName>
    <definedName name="_xlnm.Print_Area" localSheetId="12">'Tenet 3'!$B$1:$D$24</definedName>
    <definedName name="_xlnm.Print_Area" localSheetId="13">'Tenet 4'!$B$1:$D$24</definedName>
    <definedName name="_xlnm.Print_Area" localSheetId="14">'Tenet 5'!$B$1:$D$24</definedName>
    <definedName name="_xlnm.Print_Area" localSheetId="15">'Tenet 6'!$B$1:$D$22</definedName>
    <definedName name="_xlnm.Print_Titles" localSheetId="3">'School Info Sheet'!$1:$1</definedName>
    <definedName name="_xlnm.Print_Titles" localSheetId="2">'School Leadership Team'!$1:$2</definedName>
    <definedName name="priorityschools" localSheetId="1">#REF!</definedName>
    <definedName name="priorityschools" localSheetId="10">#REF!</definedName>
    <definedName name="priorityschools" localSheetId="5">#REF!</definedName>
    <definedName name="priorityschools" localSheetId="9">#REF!</definedName>
    <definedName name="priorityschools" localSheetId="7">#REF!</definedName>
    <definedName name="priorityschools" localSheetId="0">#REF!</definedName>
    <definedName name="priorityschools" localSheetId="3">#REF!</definedName>
    <definedName name="priorityschools" localSheetId="2">#REF!</definedName>
    <definedName name="priorityschools" localSheetId="17">#REF!</definedName>
    <definedName name="priorityschools" localSheetId="11">#REF!</definedName>
    <definedName name="priorityschools" localSheetId="12">#REF!</definedName>
    <definedName name="priorityschools" localSheetId="13">#REF!</definedName>
    <definedName name="priorityschools" localSheetId="14">#REF!</definedName>
    <definedName name="priorityschools" localSheetId="15">#REF!</definedName>
    <definedName name="priorityschools">#REF!</definedName>
    <definedName name="reap1314">'[3]REAP 13-14'!$A$2:$F$72</definedName>
    <definedName name="reviewer1213" localSheetId="1">#REF!</definedName>
    <definedName name="reviewer1213" localSheetId="10">#REF!</definedName>
    <definedName name="reviewer1213" localSheetId="5">#REF!</definedName>
    <definedName name="reviewer1213" localSheetId="9">#REF!</definedName>
    <definedName name="reviewer1213" localSheetId="7">#REF!</definedName>
    <definedName name="reviewer1213" localSheetId="0">#REF!</definedName>
    <definedName name="reviewer1213" localSheetId="3">#REF!</definedName>
    <definedName name="reviewer1213" localSheetId="2">#REF!</definedName>
    <definedName name="reviewer1213" localSheetId="17">#REF!</definedName>
    <definedName name="reviewer1213" localSheetId="11">#REF!</definedName>
    <definedName name="reviewer1213" localSheetId="12">#REF!</definedName>
    <definedName name="reviewer1213" localSheetId="13">#REF!</definedName>
    <definedName name="reviewer1213" localSheetId="14">#REF!</definedName>
    <definedName name="reviewer1213" localSheetId="15">#REF!</definedName>
    <definedName name="reviewer1213">#REF!</definedName>
    <definedName name="reviewer201314">[3]Reviewers!$A$1:$H$129</definedName>
    <definedName name="reviewers">[2]Reviewers!$A$2:$G$168</definedName>
    <definedName name="Selection1" localSheetId="1">#REF!</definedName>
    <definedName name="Selection1" localSheetId="10">#REF!</definedName>
    <definedName name="Selection1" localSheetId="5">#REF!</definedName>
    <definedName name="Selection1" localSheetId="9">#REF!</definedName>
    <definedName name="Selection1" localSheetId="7">#REF!</definedName>
    <definedName name="Selection1" localSheetId="0">#REF!</definedName>
    <definedName name="Selection1" localSheetId="3">#REF!</definedName>
    <definedName name="Selection1" localSheetId="2">#REF!</definedName>
    <definedName name="Selection1" localSheetId="17">#REF!</definedName>
    <definedName name="Selection1" localSheetId="11">#REF!</definedName>
    <definedName name="Selection1" localSheetId="12">#REF!</definedName>
    <definedName name="Selection1" localSheetId="13">#REF!</definedName>
    <definedName name="Selection1" localSheetId="14">#REF!</definedName>
    <definedName name="Selection1" localSheetId="15">#REF!</definedName>
    <definedName name="Selection1">#REF!</definedName>
    <definedName name="Selection2" localSheetId="1">#REF!</definedName>
    <definedName name="Selection2" localSheetId="10">#REF!</definedName>
    <definedName name="Selection2" localSheetId="5">#REF!</definedName>
    <definedName name="Selection2" localSheetId="9">#REF!</definedName>
    <definedName name="Selection2" localSheetId="7">#REF!</definedName>
    <definedName name="Selection2" localSheetId="0">#REF!</definedName>
    <definedName name="Selection2" localSheetId="3">#REF!</definedName>
    <definedName name="Selection2" localSheetId="2">#REF!</definedName>
    <definedName name="Selection2" localSheetId="17">#REF!</definedName>
    <definedName name="Selection2" localSheetId="11">#REF!</definedName>
    <definedName name="Selection2" localSheetId="12">#REF!</definedName>
    <definedName name="Selection2" localSheetId="13">#REF!</definedName>
    <definedName name="Selection2" localSheetId="14">#REF!</definedName>
    <definedName name="Selection2" localSheetId="15">#REF!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5">'[2]T-III Allocations'!#REF!</definedName>
    <definedName name="TIII" localSheetId="9">'[2]T-III Allocations'!#REF!</definedName>
    <definedName name="TIII" localSheetId="7">'[2]T-III Allocations'!#REF!</definedName>
    <definedName name="TIII" localSheetId="0">'[2]T-III Allocations'!#REF!</definedName>
    <definedName name="TIII" localSheetId="11">'[2]T-III Allocations'!#REF!</definedName>
    <definedName name="TIII" localSheetId="12">'[2]T-III Allocations'!#REF!</definedName>
    <definedName name="TIII" localSheetId="13">'[2]T-III Allocations'!#REF!</definedName>
    <definedName name="TIII" localSheetId="14">'[2]T-III Allocations'!#REF!</definedName>
    <definedName name="TIII" localSheetId="15">'[2]T-III Allocations'!#REF!</definedName>
    <definedName name="TIII">'[2]T-III Allocations'!#REF!</definedName>
    <definedName name="TIII201314" localSheetId="1">#REF!</definedName>
    <definedName name="TIII201314" localSheetId="10">#REF!</definedName>
    <definedName name="TIII201314" localSheetId="5">#REF!</definedName>
    <definedName name="TIII201314" localSheetId="9">#REF!</definedName>
    <definedName name="TIII201314" localSheetId="7">#REF!</definedName>
    <definedName name="TIII201314" localSheetId="0">#REF!</definedName>
    <definedName name="TIII201314" localSheetId="3">#REF!</definedName>
    <definedName name="TIII201314" localSheetId="2">#REF!</definedName>
    <definedName name="TIII201314" localSheetId="17">#REF!</definedName>
    <definedName name="TIII201314" localSheetId="11">#REF!</definedName>
    <definedName name="TIII201314" localSheetId="12">#REF!</definedName>
    <definedName name="TIII201314" localSheetId="13">#REF!</definedName>
    <definedName name="TIII201314" localSheetId="14">#REF!</definedName>
    <definedName name="TIII201314" localSheetId="15">#REF!</definedName>
    <definedName name="TIII201314">#REF!</definedName>
    <definedName name="TIIItot">'[2]T-III Allocations'!$A$2:$C$879</definedName>
    <definedName name="totschools2">[2]Setaside!$A$2:$N$105</definedName>
    <definedName name="Z_44594B27_9C70_41F1_9630_666DBB02377F_.wvu.Cols" localSheetId="10" hidden="1">'Leading Indicators'!$H:$L</definedName>
    <definedName name="Z_44594B27_9C70_41F1_9630_666DBB02377F_.wvu.FilterData" localSheetId="17" hidden="1">'SI Set Aside Rates'!$A$2:$J$134</definedName>
    <definedName name="Z_44594B27_9C70_41F1_9630_666DBB02377F_.wvu.PrintArea" localSheetId="1" hidden="1">Assurances!$B$1:$C$20</definedName>
    <definedName name="Z_44594B27_9C70_41F1_9630_666DBB02377F_.wvu.PrintArea" localSheetId="10" hidden="1">'Leading Indicators'!$B$1:$G$35</definedName>
    <definedName name="Z_44594B27_9C70_41F1_9630_666DBB02377F_.wvu.PrintArea" localSheetId="8" hidden="1">'New Identified Priority Schools'!$B$1:$B$11</definedName>
    <definedName name="Z_44594B27_9C70_41F1_9630_666DBB02377F_.wvu.PrintArea" localSheetId="5" hidden="1">Overview!$B$1:$C$84</definedName>
    <definedName name="Z_44594B27_9C70_41F1_9630_666DBB02377F_.wvu.PrintArea" localSheetId="9" hidden="1">'PS ELT Plan'!$B$1:$B$48</definedName>
    <definedName name="Z_44594B27_9C70_41F1_9630_666DBB02377F_.wvu.PrintArea" localSheetId="6" hidden="1">'Re-Identified Focus Schools'!$B$1:$B$15</definedName>
    <definedName name="Z_44594B27_9C70_41F1_9630_666DBB02377F_.wvu.PrintArea" localSheetId="7" hidden="1">'Re-Identified Priority Schools'!$B$1:$B$44</definedName>
    <definedName name="Z_44594B27_9C70_41F1_9630_666DBB02377F_.wvu.PrintArea" localSheetId="0" hidden="1">'SCEP CoverPage'!$B$1:$E$21</definedName>
    <definedName name="Z_44594B27_9C70_41F1_9630_666DBB02377F_.wvu.PrintArea" localSheetId="3" hidden="1">'School Info Sheet'!$B$1:$M$44</definedName>
    <definedName name="Z_44594B27_9C70_41F1_9630_666DBB02377F_.wvu.PrintArea" localSheetId="2" hidden="1">'School Leadership Team'!$B$1:$E$36</definedName>
    <definedName name="Z_44594B27_9C70_41F1_9630_666DBB02377F_.wvu.PrintArea" localSheetId="16" hidden="1">StatementsofPractice!$A$2:$A$34</definedName>
    <definedName name="Z_44594B27_9C70_41F1_9630_666DBB02377F_.wvu.PrintArea" localSheetId="11" hidden="1">'Tenet 2'!$B$1:$D$24</definedName>
    <definedName name="Z_44594B27_9C70_41F1_9630_666DBB02377F_.wvu.PrintArea" localSheetId="12" hidden="1">'Tenet 3'!$B$1:$D$24</definedName>
    <definedName name="Z_44594B27_9C70_41F1_9630_666DBB02377F_.wvu.PrintArea" localSheetId="13" hidden="1">'Tenet 4'!$B$1:$D$24</definedName>
    <definedName name="Z_44594B27_9C70_41F1_9630_666DBB02377F_.wvu.PrintArea" localSheetId="14" hidden="1">'Tenet 5'!$B$1:$D$24</definedName>
    <definedName name="Z_44594B27_9C70_41F1_9630_666DBB02377F_.wvu.PrintArea" localSheetId="15" hidden="1">'Tenet 6'!$B$1:$D$22</definedName>
    <definedName name="Z_44594B27_9C70_41F1_9630_666DBB02377F_.wvu.PrintTitles" localSheetId="3" hidden="1">'School Info Sheet'!$1:$1</definedName>
    <definedName name="Z_44594B27_9C70_41F1_9630_666DBB02377F_.wvu.PrintTitles" localSheetId="2" hidden="1">'School Leadership Team'!$1:$2</definedName>
    <definedName name="Z_C0736EDE_B647_460A_AF7D_0FC5B36FDE49_.wvu.Cols" localSheetId="10" hidden="1">'Leading Indicators'!$H:$L</definedName>
    <definedName name="Z_C0736EDE_B647_460A_AF7D_0FC5B36FDE49_.wvu.FilterData" localSheetId="17" hidden="1">'SI Set Aside Rates'!$A$2:$J$134</definedName>
    <definedName name="Z_C0736EDE_B647_460A_AF7D_0FC5B36FDE49_.wvu.PrintArea" localSheetId="1" hidden="1">Assurances!$B$1:$C$20</definedName>
    <definedName name="Z_C0736EDE_B647_460A_AF7D_0FC5B36FDE49_.wvu.PrintArea" localSheetId="10" hidden="1">'Leading Indicators'!$B$1:$G$35</definedName>
    <definedName name="Z_C0736EDE_B647_460A_AF7D_0FC5B36FDE49_.wvu.PrintArea" localSheetId="8" hidden="1">'New Identified Priority Schools'!$B$1:$B$11</definedName>
    <definedName name="Z_C0736EDE_B647_460A_AF7D_0FC5B36FDE49_.wvu.PrintArea" localSheetId="5" hidden="1">Overview!$B$1:$C$84</definedName>
    <definedName name="Z_C0736EDE_B647_460A_AF7D_0FC5B36FDE49_.wvu.PrintArea" localSheetId="9" hidden="1">'PS ELT Plan'!$B$1:$B$48</definedName>
    <definedName name="Z_C0736EDE_B647_460A_AF7D_0FC5B36FDE49_.wvu.PrintArea" localSheetId="6" hidden="1">'Re-Identified Focus Schools'!$B$1:$B$15</definedName>
    <definedName name="Z_C0736EDE_B647_460A_AF7D_0FC5B36FDE49_.wvu.PrintArea" localSheetId="7" hidden="1">'Re-Identified Priority Schools'!$B$1:$B$44</definedName>
    <definedName name="Z_C0736EDE_B647_460A_AF7D_0FC5B36FDE49_.wvu.PrintArea" localSheetId="0" hidden="1">'SCEP CoverPage'!$B$1:$E$21</definedName>
    <definedName name="Z_C0736EDE_B647_460A_AF7D_0FC5B36FDE49_.wvu.PrintArea" localSheetId="3" hidden="1">'School Info Sheet'!$B$1:$M$44</definedName>
    <definedName name="Z_C0736EDE_B647_460A_AF7D_0FC5B36FDE49_.wvu.PrintArea" localSheetId="2" hidden="1">'School Leadership Team'!$B$1:$E$36</definedName>
    <definedName name="Z_C0736EDE_B647_460A_AF7D_0FC5B36FDE49_.wvu.PrintArea" localSheetId="16" hidden="1">StatementsofPractice!$A$2:$A$34</definedName>
    <definedName name="Z_C0736EDE_B647_460A_AF7D_0FC5B36FDE49_.wvu.PrintArea" localSheetId="11" hidden="1">'Tenet 2'!$B$1:$D$24</definedName>
    <definedName name="Z_C0736EDE_B647_460A_AF7D_0FC5B36FDE49_.wvu.PrintArea" localSheetId="12" hidden="1">'Tenet 3'!$B$1:$D$24</definedName>
    <definedName name="Z_C0736EDE_B647_460A_AF7D_0FC5B36FDE49_.wvu.PrintArea" localSheetId="13" hidden="1">'Tenet 4'!$B$1:$D$24</definedName>
    <definedName name="Z_C0736EDE_B647_460A_AF7D_0FC5B36FDE49_.wvu.PrintArea" localSheetId="14" hidden="1">'Tenet 5'!$B$1:$D$24</definedName>
    <definedName name="Z_C0736EDE_B647_460A_AF7D_0FC5B36FDE49_.wvu.PrintArea" localSheetId="15" hidden="1">'Tenet 6'!$B$1:$D$22</definedName>
    <definedName name="Z_C0736EDE_B647_460A_AF7D_0FC5B36FDE49_.wvu.PrintTitles" localSheetId="3" hidden="1">'School Info Sheet'!$1:$1</definedName>
    <definedName name="Z_C0736EDE_B647_460A_AF7D_0FC5B36FDE49_.wvu.PrintTitles" localSheetId="2" hidden="1">'School Leadership Team'!$1:$2</definedName>
    <definedName name="Z_D084C74A_34CE_4171_80D6_1BE5E86C1BB8_.wvu.Cols" localSheetId="10" hidden="1">'Leading Indicators'!$H:$L</definedName>
    <definedName name="Z_D084C74A_34CE_4171_80D6_1BE5E86C1BB8_.wvu.Cols" localSheetId="8" hidden="1">'New Identified Priority Schools'!$C:$C</definedName>
    <definedName name="Z_D084C74A_34CE_4171_80D6_1BE5E86C1BB8_.wvu.Cols" localSheetId="9" hidden="1">'PS ELT Plan'!$C:$C</definedName>
    <definedName name="Z_D084C74A_34CE_4171_80D6_1BE5E86C1BB8_.wvu.Cols" localSheetId="6" hidden="1">'Re-Identified Focus Schools'!$C:$C</definedName>
    <definedName name="Z_D084C74A_34CE_4171_80D6_1BE5E86C1BB8_.wvu.Cols" localSheetId="7" hidden="1">'Re-Identified Priority Schools'!$C:$C</definedName>
    <definedName name="Z_D084C74A_34CE_4171_80D6_1BE5E86C1BB8_.wvu.FilterData" localSheetId="17" hidden="1">'SI Set Aside Rates'!$A$2:$J$134</definedName>
    <definedName name="Z_D084C74A_34CE_4171_80D6_1BE5E86C1BB8_.wvu.PrintArea" localSheetId="1" hidden="1">Assurances!$B$1:$C$20</definedName>
    <definedName name="Z_D084C74A_34CE_4171_80D6_1BE5E86C1BB8_.wvu.PrintArea" localSheetId="10" hidden="1">'Leading Indicators'!$B$1:$G$35</definedName>
    <definedName name="Z_D084C74A_34CE_4171_80D6_1BE5E86C1BB8_.wvu.PrintArea" localSheetId="5" hidden="1">Overview!$B$1:$C$84</definedName>
    <definedName name="Z_D084C74A_34CE_4171_80D6_1BE5E86C1BB8_.wvu.PrintArea" localSheetId="9" hidden="1">'PS ELT Plan'!$B$1:$B$48</definedName>
    <definedName name="Z_D084C74A_34CE_4171_80D6_1BE5E86C1BB8_.wvu.PrintArea" localSheetId="7" hidden="1">'Re-Identified Priority Schools'!$B$1:$B$44</definedName>
    <definedName name="Z_D084C74A_34CE_4171_80D6_1BE5E86C1BB8_.wvu.PrintArea" localSheetId="0" hidden="1">'SCEP CoverPage'!$B$1:$E$21</definedName>
    <definedName name="Z_D084C74A_34CE_4171_80D6_1BE5E86C1BB8_.wvu.PrintArea" localSheetId="3" hidden="1">'School Info Sheet'!$B$1:$M$44</definedName>
    <definedName name="Z_D084C74A_34CE_4171_80D6_1BE5E86C1BB8_.wvu.PrintArea" localSheetId="2" hidden="1">'School Leadership Team'!$B$1:$E$36</definedName>
    <definedName name="Z_D084C74A_34CE_4171_80D6_1BE5E86C1BB8_.wvu.PrintArea" localSheetId="16" hidden="1">StatementsofPractice!$A$2:$A$34</definedName>
    <definedName name="Z_D084C74A_34CE_4171_80D6_1BE5E86C1BB8_.wvu.PrintArea" localSheetId="11" hidden="1">'Tenet 2'!$B$1:$D$24</definedName>
    <definedName name="Z_D084C74A_34CE_4171_80D6_1BE5E86C1BB8_.wvu.PrintArea" localSheetId="12" hidden="1">'Tenet 3'!$B$1:$D$24</definedName>
    <definedName name="Z_D084C74A_34CE_4171_80D6_1BE5E86C1BB8_.wvu.PrintArea" localSheetId="13" hidden="1">'Tenet 4'!$B$1:$D$24</definedName>
    <definedName name="Z_D084C74A_34CE_4171_80D6_1BE5E86C1BB8_.wvu.PrintArea" localSheetId="14" hidden="1">'Tenet 5'!$B$1:$D$24</definedName>
    <definedName name="Z_D084C74A_34CE_4171_80D6_1BE5E86C1BB8_.wvu.PrintArea" localSheetId="15" hidden="1">'Tenet 6'!$B$1:$D$22</definedName>
    <definedName name="Z_D084C74A_34CE_4171_80D6_1BE5E86C1BB8_.wvu.PrintTitles" localSheetId="3" hidden="1">'School Info Sheet'!$1:$1</definedName>
    <definedName name="Z_D084C74A_34CE_4171_80D6_1BE5E86C1BB8_.wvu.PrintTitles" localSheetId="2" hidden="1">'School Leadership Team'!$1:$2</definedName>
    <definedName name="Z_F5F3C714_98D8_4A17_AAC7_A3492D9D3AE9_.wvu.Cols" localSheetId="10" hidden="1">'Leading Indicators'!$H:$L</definedName>
    <definedName name="Z_F5F3C714_98D8_4A17_AAC7_A3492D9D3AE9_.wvu.FilterData" localSheetId="17" hidden="1">'SI Set Aside Rates'!$A$2:$J$134</definedName>
    <definedName name="Z_F5F3C714_98D8_4A17_AAC7_A3492D9D3AE9_.wvu.PrintArea" localSheetId="1" hidden="1">Assurances!$B$1:$C$20</definedName>
    <definedName name="Z_F5F3C714_98D8_4A17_AAC7_A3492D9D3AE9_.wvu.PrintArea" localSheetId="10" hidden="1">'Leading Indicators'!$B$1:$G$35</definedName>
    <definedName name="Z_F5F3C714_98D8_4A17_AAC7_A3492D9D3AE9_.wvu.PrintArea" localSheetId="8" hidden="1">'New Identified Priority Schools'!$B$1:$B$11</definedName>
    <definedName name="Z_F5F3C714_98D8_4A17_AAC7_A3492D9D3AE9_.wvu.PrintArea" localSheetId="5" hidden="1">Overview!$B$1:$C$84</definedName>
    <definedName name="Z_F5F3C714_98D8_4A17_AAC7_A3492D9D3AE9_.wvu.PrintArea" localSheetId="9" hidden="1">'PS ELT Plan'!$B$1:$B$48</definedName>
    <definedName name="Z_F5F3C714_98D8_4A17_AAC7_A3492D9D3AE9_.wvu.PrintArea" localSheetId="6" hidden="1">'Re-Identified Focus Schools'!$B$1:$B$15</definedName>
    <definedName name="Z_F5F3C714_98D8_4A17_AAC7_A3492D9D3AE9_.wvu.PrintArea" localSheetId="7" hidden="1">'Re-Identified Priority Schools'!$B$1:$B$44</definedName>
    <definedName name="Z_F5F3C714_98D8_4A17_AAC7_A3492D9D3AE9_.wvu.PrintArea" localSheetId="0" hidden="1">'SCEP CoverPage'!$B$1:$E$21</definedName>
    <definedName name="Z_F5F3C714_98D8_4A17_AAC7_A3492D9D3AE9_.wvu.PrintArea" localSheetId="3" hidden="1">'School Info Sheet'!$B$1:$M$44</definedName>
    <definedName name="Z_F5F3C714_98D8_4A17_AAC7_A3492D9D3AE9_.wvu.PrintArea" localSheetId="2" hidden="1">'School Leadership Team'!$B$1:$E$36</definedName>
    <definedName name="Z_F5F3C714_98D8_4A17_AAC7_A3492D9D3AE9_.wvu.PrintArea" localSheetId="16" hidden="1">StatementsofPractice!$A$2:$A$34</definedName>
    <definedName name="Z_F5F3C714_98D8_4A17_AAC7_A3492D9D3AE9_.wvu.PrintArea" localSheetId="11" hidden="1">'Tenet 2'!$B$1:$D$24</definedName>
    <definedName name="Z_F5F3C714_98D8_4A17_AAC7_A3492D9D3AE9_.wvu.PrintArea" localSheetId="12" hidden="1">'Tenet 3'!$B$1:$D$24</definedName>
    <definedName name="Z_F5F3C714_98D8_4A17_AAC7_A3492D9D3AE9_.wvu.PrintArea" localSheetId="13" hidden="1">'Tenet 4'!$B$1:$D$24</definedName>
    <definedName name="Z_F5F3C714_98D8_4A17_AAC7_A3492D9D3AE9_.wvu.PrintArea" localSheetId="14" hidden="1">'Tenet 5'!$B$1:$D$24</definedName>
    <definedName name="Z_F5F3C714_98D8_4A17_AAC7_A3492D9D3AE9_.wvu.PrintArea" localSheetId="15" hidden="1">'Tenet 6'!$B$1:$D$22</definedName>
    <definedName name="Z_F5F3C714_98D8_4A17_AAC7_A3492D9D3AE9_.wvu.PrintTitles" localSheetId="3" hidden="1">'School Info Sheet'!$1:$1</definedName>
    <definedName name="Z_F5F3C714_98D8_4A17_AAC7_A3492D9D3AE9_.wvu.PrintTitles" localSheetId="2" hidden="1">'School Leadership Team'!$1:$2</definedName>
  </definedNames>
  <calcPr calcId="179016" concurrentCalc="0"/>
  <customWorkbookViews>
    <customWorkbookView name="Carmona, Claudia - Personal View" guid="{F5F3C714-98D8-4A17-AAC7-A3492D9D3AE9}" mergeInterval="0" personalView="1" xWindow="-11" yWindow="-11" windowWidth="1924" windowHeight="1046" tabRatio="965" activeSheetId="10"/>
    <customWorkbookView name="Jason Harmon - Personal View" guid="{44594B27-9C70-41F1-9630-666DBB02377F}" mergeInterval="0" personalView="1" maximized="1" xWindow="-8" yWindow="-8" windowWidth="1382" windowHeight="754" tabRatio="965" activeSheetId="1"/>
    <customWorkbookView name="Administrator - Personal View" guid="{D084C74A-34CE-4171-80D6-1BE5E86C1BB8}" mergeInterval="0" personalView="1" maximized="1" xWindow="-4" yWindow="-4" windowWidth="1608" windowHeight="908" tabRatio="965" activeSheetId="1"/>
    <customWorkbookView name="Windows User - Personal View" guid="{C0736EDE-B647-460A-AF7D-0FC5B36FDE49}" mergeInterval="0" personalView="1" maximized="1" xWindow="-13" yWindow="-13" windowWidth="2762" windowHeight="1770" tabRatio="965" activeSheetId="10"/>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D10" i="13" l="1"/>
  <c r="E3" i="9"/>
  <c r="E3" i="11"/>
  <c r="E3" i="12"/>
  <c r="E3" i="13"/>
  <c r="E3" i="10"/>
  <c r="L4" i="8"/>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K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D10" i="12"/>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D10" i="11"/>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D10" i="10"/>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D10" i="9"/>
  <c r="C134" i="15"/>
  <c r="D130" i="15"/>
  <c r="D131" i="15"/>
  <c r="D132" i="15"/>
  <c r="D133" i="15"/>
  <c r="D134" i="15"/>
</calcChain>
</file>

<file path=xl/sharedStrings.xml><?xml version="1.0" encoding="utf-8"?>
<sst xmlns="http://schemas.openxmlformats.org/spreadsheetml/2006/main" count="900" uniqueCount="682">
  <si>
    <t>LEA Name:</t>
  </si>
  <si>
    <t>MVCSD</t>
  </si>
  <si>
    <t xml:space="preserve">ENTER DATA INTO ALL YELLOW CELLS. </t>
  </si>
  <si>
    <t>LEA BEDS Code:</t>
  </si>
  <si>
    <t>66090001009</t>
  </si>
  <si>
    <t>School Name:</t>
  </si>
  <si>
    <t xml:space="preserve">Pennington </t>
  </si>
  <si>
    <t>2018-2019 School Comprehensive Education Plan (SCEP)</t>
  </si>
  <si>
    <t>Contact Name</t>
  </si>
  <si>
    <t>Ilene A. Bichler</t>
  </si>
  <si>
    <t>Title</t>
  </si>
  <si>
    <t>Principal</t>
  </si>
  <si>
    <t>Phone</t>
  </si>
  <si>
    <t>(914) 665-5105</t>
  </si>
  <si>
    <t>Email</t>
  </si>
  <si>
    <t>ibichler@mtvernoncsd.org</t>
  </si>
  <si>
    <t>Website for Published Plan</t>
  </si>
  <si>
    <t>www.mtvernoncsd.org</t>
  </si>
  <si>
    <t>APPROVAL OF THIS PLAN BY THE SUPERINTENDENT AND BOARD OF EDUCATION (IN NEW YORK CITY, THE CHANCELLOR OR THE CHANCELLOR’S DESIGNEE) IS MANDATORY.</t>
  </si>
  <si>
    <t>Implementation is required no later than the first day of regular student attendance.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</si>
  <si>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</si>
  <si>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t>THE SIGNATURES BELOW CONFIRM APPROVAL.</t>
  </si>
  <si>
    <t>Position</t>
  </si>
  <si>
    <t>Signature</t>
  </si>
  <si>
    <t>Print Name</t>
  </si>
  <si>
    <t>Date</t>
  </si>
  <si>
    <t>Superintendent</t>
  </si>
  <si>
    <t>President, B.O.E. / Chancellor or Chancellor's Designee</t>
  </si>
  <si>
    <t>Statement of Assurances</t>
  </si>
  <si>
    <t>By signing this document, the Local Education Agency certifies that:</t>
  </si>
  <si>
    <t>y</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</si>
  <si>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</si>
  <si>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</si>
  <si>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</si>
  <si>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and §3012(d) .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</si>
  <si>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</si>
  <si>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</si>
  <si>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School Leadership Team</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</si>
  <si>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</si>
  <si>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</si>
  <si>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Meeting Date(s)</t>
  </si>
  <si>
    <t>Locations(s)</t>
  </si>
  <si>
    <t>Location(s)</t>
  </si>
  <si>
    <t>December 19, 2017</t>
  </si>
  <si>
    <t>Conference  Room </t>
  </si>
  <si>
    <t>Conference  Room</t>
  </si>
  <si>
    <t>Name</t>
  </si>
  <si>
    <t>Title / Organization</t>
  </si>
  <si>
    <t>Hope Weinberg</t>
  </si>
  <si>
    <t>Asst. Principal</t>
  </si>
  <si>
    <t>Jennifer Bellas</t>
  </si>
  <si>
    <t>Guidance Counselor</t>
  </si>
  <si>
    <t>S. Shames</t>
  </si>
  <si>
    <t>Teacher</t>
  </si>
  <si>
    <t>S. Weaver</t>
  </si>
  <si>
    <t>Reading Teacher</t>
  </si>
  <si>
    <t>School Information Sheet</t>
  </si>
  <si>
    <t>School Information Sheet (As of 5/31/17)</t>
  </si>
  <si>
    <t>Grade Configuration</t>
  </si>
  <si>
    <t>Pre-K - 8th</t>
  </si>
  <si>
    <t>Total Student Enrollment</t>
  </si>
  <si>
    <t>% Title I Population</t>
  </si>
  <si>
    <t>% Attendance Rate</t>
  </si>
  <si>
    <t>% of Students Eligible for Free Lunch</t>
  </si>
  <si>
    <t>% of Students Eligible for Reduced-Price  Lunch</t>
  </si>
  <si>
    <t>% of Limited English Proficient Students</t>
  </si>
  <si>
    <t>% of Students with Disabilities</t>
  </si>
  <si>
    <t>Racial/Ethnic Origin of School Student Population (as of 5/31/17)</t>
  </si>
  <si>
    <t>% American Indian or Alaska Native</t>
  </si>
  <si>
    <t>% Black or African American</t>
  </si>
  <si>
    <t>% Hispanic or Latino</t>
  </si>
  <si>
    <t>% Asian, Native Hawaiian / Other Pacific Islander</t>
  </si>
  <si>
    <t>% White</t>
  </si>
  <si>
    <t>% Multi-Racial</t>
  </si>
  <si>
    <t>0.00% (0)</t>
  </si>
  <si>
    <t>School Personnel</t>
  </si>
  <si>
    <t>Years Principal Assigned to School</t>
  </si>
  <si>
    <t># of Assistant Principals</t>
  </si>
  <si>
    <t># of Deans</t>
  </si>
  <si>
    <t># of Counselors / Social Workers</t>
  </si>
  <si>
    <r>
      <t xml:space="preserve">% of Teachers with </t>
    </r>
    <r>
      <rPr>
        <b/>
        <u/>
        <sz val="11"/>
        <color rgb="FFFF0000"/>
        <rFont val="Calibri"/>
        <family val="2"/>
        <scheme val="minor"/>
      </rPr>
      <t>NO</t>
    </r>
    <r>
      <rPr>
        <sz val="11"/>
        <color theme="1"/>
        <rFont val="Calibri"/>
        <family val="2"/>
        <scheme val="minor"/>
      </rPr>
      <t xml:space="preserve"> Valid Teaching Certificate (Out of Compliance)</t>
    </r>
  </si>
  <si>
    <t>% of Teachers Teaching Out of Certification Area</t>
  </si>
  <si>
    <t>% Teaching with Fewer than 3 Years of Experience</t>
  </si>
  <si>
    <t>Average # of Teacher Absences</t>
  </si>
  <si>
    <t>Overall State Accountability Status</t>
  </si>
  <si>
    <t>Priority School</t>
  </si>
  <si>
    <t>Focus School Identified by a Focus District</t>
  </si>
  <si>
    <t>X</t>
  </si>
  <si>
    <t xml:space="preserve">SIG 1003(a) Recipient </t>
  </si>
  <si>
    <t>SIG 1003(g) Recipient</t>
  </si>
  <si>
    <t>Identification for ELA?</t>
  </si>
  <si>
    <t>Identification for Math?</t>
  </si>
  <si>
    <t>Identification for Science?</t>
  </si>
  <si>
    <t>Identification for High School Graduation Rate?</t>
  </si>
  <si>
    <t>NA</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</si>
  <si>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</si>
  <si>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</si>
  <si>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</si>
  <si>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</si>
  <si>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</si>
  <si>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</si>
  <si>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</si>
  <si>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</si>
  <si>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Persistently Failing School (per Education Law 211-f)</t>
  </si>
  <si>
    <t>Failing School (per Education Law 211-f)</t>
  </si>
  <si>
    <t>Did Not Meet Adequate Yearly Progress (AYP) in ELA</t>
  </si>
  <si>
    <t>American Indian or Alaska Native</t>
  </si>
  <si>
    <t>X (Participation Rate)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</si>
  <si>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</si>
  <si>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</si>
  <si>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</si>
  <si>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</si>
  <si>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</si>
  <si>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</si>
  <si>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</si>
  <si>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</si>
  <si>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</si>
  <si>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X (Participation Rate &amp; PI)</t>
  </si>
  <si>
    <t>Did Not Meet Adequate Yearly Progress (AYP) in Science</t>
  </si>
  <si>
    <t>Did Not Meet Adequate Yearly Progress (AYP) for Effective Annual Measurable Objective</t>
  </si>
  <si>
    <t>SCEP Plan Overview</t>
  </si>
  <si>
    <t>REVIEWER FEEDBACK</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</si>
  <si>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</si>
  <si>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</si>
  <si>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1. Rate the degree to which the School achieved the goals identified in the previous year's School Comprehensive Education Plan (Mark with an "X").</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</si>
  <si>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</si>
  <si>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</si>
  <si>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</si>
  <si>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</si>
  <si>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2. Rate the degree to which the School successfully implemented the activities identified in the previous year's SCEP (Mark with an "X").</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</si>
  <si>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</si>
  <si>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</si>
  <si>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</si>
  <si>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</si>
  <si>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3. Rate the degree to which the activities identified in the previous year's SCEP impacted academic achievement targets for identified subgroups (Mark with an "X").</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</si>
  <si>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</si>
  <si>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</si>
  <si>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</si>
  <si>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</si>
  <si>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4. Rate the degree to which the activities identified in the previous year's SCEP increased Parent Engagement (Mark with an "X").</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</si>
  <si>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</si>
  <si>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</si>
  <si>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</si>
  <si>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</si>
  <si>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5. Rate the degree to which the activities identified in the previous year's SCEP received the funding necessary to achieve the corresponding goals (Mark with an "X").</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</si>
  <si>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</si>
  <si>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</si>
  <si>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</si>
  <si>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</si>
  <si>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6. Identify in which Tenet the school made the most growth during the previous year (Mark with an "X").</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</si>
  <si>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</si>
  <si>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</si>
  <si>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</si>
  <si>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</si>
  <si>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</si>
  <si>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</si>
  <si>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r>
      <t xml:space="preserve">In reflecting on the </t>
    </r>
    <r>
      <rPr>
        <b/>
        <u/>
        <sz val="11"/>
        <color rgb="FFFF0000"/>
        <rFont val="Calibri"/>
        <family val="2"/>
        <scheme val="minor"/>
      </rPr>
      <t>PREVIOUS YEAR'S</t>
    </r>
    <r>
      <rPr>
        <b/>
        <sz val="11"/>
        <rFont val="Calibri"/>
        <family val="2"/>
        <scheme val="minor"/>
      </rPr>
      <t xml:space="preserve"> PLAN:</t>
    </r>
  </si>
  <si>
    <t xml:space="preserve">• Describe the most significant positive impact(s) that resulted from the previous year’s plan (may include such examples as specific changes in adult behavior and/or measurable changes in student outcomes). </t>
  </si>
  <si>
    <t>The most significant positive impact that resulted from the previous year's plan is data driven instruction to meet the needs of all learners.</t>
  </si>
  <si>
    <t>• Describe all mid-course corrections to the previous year’s plan in response to data review and needed adjustment.  Include details of current impact and expectations for sustainability moving forward.</t>
  </si>
  <si>
    <t>There has been an adjustment to the expectations of the current Professional Development Plan.  The focus has been on vocabulary developemt, data driven instruction and assessing for understanding. Professional Development is conducted as a year long series which includes three day sessions for each teacher.</t>
  </si>
  <si>
    <r>
      <t xml:space="preserve">In developing the </t>
    </r>
    <r>
      <rPr>
        <b/>
        <u/>
        <sz val="11"/>
        <color indexed="10"/>
        <rFont val="Calibri"/>
        <family val="2"/>
      </rPr>
      <t>CURRENT YEAR'S</t>
    </r>
    <r>
      <rPr>
        <b/>
        <sz val="11"/>
        <color indexed="8"/>
        <rFont val="Calibri"/>
        <family val="2"/>
      </rPr>
      <t xml:space="preserve"> plan:</t>
    </r>
  </si>
  <si>
    <t xml:space="preserve">• List the highlights of the initiatives described in the current SCEP. </t>
  </si>
  <si>
    <t>In the current plan, the student academic target will focus on data driven instruction, assessing for understanding and small group instruction to meet the needs of the diverse learners.</t>
  </si>
  <si>
    <t>• List the identified needs in the school that will be targeted for improvement in this plan.</t>
  </si>
  <si>
    <t xml:space="preserve">Based on the DTSDE review, Pennington faculty must support the impleemtation of rigorous and coherent curriculum aligned to the CCLS. The school needs to monitor the needs of all studenrts and focus on targeted goals. </t>
  </si>
  <si>
    <t>• State the mission or guiding principles of the school and describe the relationship between the mission or guiding principles and the identified needs of the school.</t>
  </si>
  <si>
    <t> The mission is to balance a rigorous comprehensive curriculum with a healthy social and emotional environemnt.  We must effectively address the needs of all learners with targeted goals and  differentiate and provide meaningful  small group instruction.</t>
  </si>
  <si>
    <t xml:space="preserve"> </t>
  </si>
  <si>
    <t>• List the student academic achievement targets for the identified subgroups in the current plan.</t>
  </si>
  <si>
    <t>In the current plan, the student academic target will continue to focus on building Tier ll vocabulary, writing, math fluency, and problem solving. Intervention will take place during RTI with a focus on small group instruction. Identified struggling students will also be given an opportunity to participate in extended day learning to meet the needs of all learners.  Students will demonstrate growth on i-ready, DIBLES, State exams and common assessments.</t>
  </si>
  <si>
    <t>• Describe how school structures will drive strategic implementation of the mission/guiding principles.</t>
  </si>
  <si>
    <t xml:space="preserve">The Master Schedule for 2018-2019 will accomodate PLC times for grades to meet vertically and horizontally.  Specialists will provide support in the classrooms to reduce the need for pull-out services.  District coaches will provide support in the design of rigorous lessons with a focus on differentiation.  Classroom teachers will implement small group instruction tailored to the individual needs of students. We will utilize Costa's questioning techniques during instrction to promote higher order thinking questions. </t>
  </si>
  <si>
    <t>• List anticipated barriers that may impact the ability to accomplish the mission or guiding principles and how those barriers will be addressed.</t>
  </si>
  <si>
    <t>Anticipated barriers include all teacher buy-in, limited parental support for a small percentage of students and lack of resources. These barriers will be addressed by providing parent worshops during the Principal's Coffee Hour and Parent Involvement Day to educate parents. Additioanl  resources will be requested o meet the needs of our SWD and ENL students as well as students with various abilities.</t>
  </si>
  <si>
    <t xml:space="preserve">• Describe the professional development opportunities that will be provided to teachers and school leaders and the rationale for each opportunity. </t>
  </si>
  <si>
    <t xml:space="preserve">The year long professional development series will continue for the 2018-2019 school year. The professional development format will narrow down course options that will support the teacher's needs. Administrators will conduct conversations with teachers to help select appropriate professional development for each teacher. The administration will utilize the expertise of identified staff members to turn-key instructional practices during inter-visitations. </t>
  </si>
  <si>
    <t>• List all methods of dialogue that school leaders will implement to strengthen relationships with school staff and the community.</t>
  </si>
  <si>
    <t>The school leader will implement the school website, email, Black Board Connect, staff meetings, PTA meetings, monthly newsletter, Twitter account and Principal's Coffee Hour to strengthen staff and community relationships.</t>
  </si>
  <si>
    <t>• List all the ways in which the current plan will be made widely available to the public.</t>
  </si>
  <si>
    <t xml:space="preserve">The current plan will be posted on the district website, school website, and discussed at the annual meet &amp; greet / Title 1 presentation. A copy of the plan will also be availabe in the main office. </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</si>
  <si>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</si>
  <si>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The transition plans to assist preschool children from early childhood programs to the elementary school program include the following.  Kindergarten orientation, kindergarten Ice Cream Social, kindergarten touring days, the Big Day program to slowly introduce kindergaten readiness skills, and parent meetings to ease the transition from the preschool program to the elementary program.</t>
  </si>
  <si>
    <t>Re-Identified Focus Schools</t>
  </si>
  <si>
    <t>(Applicable to schools that were identified as Focus during the 2012-2016 identification period)</t>
  </si>
  <si>
    <t>Focus Schools that were re-identified on the February 2016 list were required to implement more rigorous interventions focused on the needs identified through their DTSDE reviews. Focus Schools were required to implement at least one ESEA Flexibility Turnaround Principle (e.g., redesign the school day, week, or year; modify the instructional program to ensure it is research-based, rigorous, and aligned with State academic content standards; provide time for collaboration on the use of data) no later than the 2016-17 school year. The SCEP must describe the schools plan for intensive implementation of the selected Turnaround Principle and Districts must complete a school leader checklist for the re-identified Focus School, if the principal has been leader of school for more than two full academic years, in order to determine whether the school leader should be provided additional professional development and/or mentoring or replaced.   Below provide an update on the implementation of the selected principle.</t>
  </si>
  <si>
    <t xml:space="preserve">More information about the Turnaround Principles can be found at: https://www.ed.gov/sites/default/files/esea-flexibility-acc.doc </t>
  </si>
  <si>
    <t xml:space="preserve">1. Describe the current stage of implementation of the Turnaround Principle the school chose to begin implementing in 2016-17? </t>
  </si>
  <si>
    <t xml:space="preserve">2. Identify the method for evaluating implementation of the Principle and any adjustments that have been made based on the evaluation. Include of the data sources used and trends identified from analysis. </t>
  </si>
  <si>
    <t xml:space="preserve">3.  How will the school continue to monitor and make adjustments to implementation? </t>
  </si>
  <si>
    <t xml:space="preserve">Priority Schools: Whole School Reform Model </t>
  </si>
  <si>
    <t>(Applicable to schools that were identified as Priority during the 2012-2016 identification period)</t>
  </si>
  <si>
    <t>Under New York State's approved ESEA Flexibility Waiver, all Priority Schools are required to implement a systematic whole school reform model for a period of 3 years.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</si>
  <si>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http://www.p12.nysed.gov/accountability/forms.html</t>
  </si>
  <si>
    <t>1.  New School Design and Educational Plan</t>
  </si>
  <si>
    <r>
      <rPr>
        <b/>
        <u/>
        <sz val="11"/>
        <color theme="1"/>
        <rFont val="Calibri"/>
        <family val="2"/>
        <scheme val="minor"/>
      </rPr>
      <t>A.  Curriculum and Instruction:</t>
    </r>
    <r>
      <rPr>
        <b/>
        <sz val="11"/>
        <color theme="1"/>
        <rFont val="Calibri"/>
        <family val="2"/>
        <scheme val="minor"/>
      </rPr>
      <t xml:space="preserve"> Provide a description of the curriculum being used by the school and any adjustments made to the curriculum based on data analysis of the implementation of the 16-17 plan.</t>
    </r>
  </si>
  <si>
    <r>
      <rPr>
        <b/>
        <u/>
        <sz val="11"/>
        <color theme="1"/>
        <rFont val="Calibri"/>
        <family val="2"/>
        <scheme val="minor"/>
      </rPr>
      <t>B.  Professional Development:</t>
    </r>
    <r>
      <rPr>
        <b/>
        <sz val="11"/>
        <color theme="1"/>
        <rFont val="Calibri"/>
        <family val="2"/>
        <scheme val="minor"/>
      </rPr>
      <t xml:space="preserve">  Provide an update on the coherent framework for professional development described in the 2016-17 plan,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</si>
  <si>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rFont val="Calibri"/>
        <family val="2"/>
        <scheme val="minor"/>
      </rPr>
      <t>C.  Use of Time:</t>
    </r>
    <r>
      <rPr>
        <b/>
        <sz val="11"/>
        <rFont val="Calibri"/>
        <family val="2"/>
        <scheme val="minor"/>
      </rPr>
      <t xml:space="preserve"> Provide an update on the daily  calendar and schedule as described in the 2016-17 plan and articulate how the use of time will continue to provide for meaningful improvements in the quality of instruction, enrichment opportunities, and professional culture of teacher leadership and collaboration. Based on data analysis of the 2016-17 plan</t>
    </r>
  </si>
  <si>
    <r>
      <rPr>
        <b/>
        <u/>
        <sz val="11"/>
        <color theme="1"/>
        <rFont val="Calibri"/>
        <family val="2"/>
        <scheme val="minor"/>
      </rPr>
      <t>D.  Assessment:</t>
    </r>
    <r>
      <rPr>
        <b/>
        <sz val="11"/>
        <color theme="1"/>
        <rFont val="Calibri"/>
        <family val="2"/>
        <scheme val="minor"/>
      </rPr>
      <t xml:space="preserve">  Provide an update to the school’s approach to assessment as described in the 2016-17 plan. </t>
    </r>
  </si>
  <si>
    <r>
      <rPr>
        <b/>
        <u/>
        <sz val="11"/>
        <rFont val="Calibri"/>
        <family val="2"/>
        <scheme val="minor"/>
      </rPr>
      <t>E.  School Climate and Discipline:</t>
    </r>
    <r>
      <rPr>
        <b/>
        <sz val="11"/>
        <rFont val="Calibri"/>
        <family val="2"/>
        <scheme val="minor"/>
      </rPr>
      <t xml:space="preserve"> Describe the strategies the school will employ to continue to develop and sustain a safe and orderly school climate that supports fulfillment of the educational goals. Explain the school’s approach to student behavior management and discipline for both the general student population and for students with special needs and if it has changed since evaluation of the 2016-17 plan. Explain how the school will encourage parent/family involvement and communication to support student learning and how it will gauge satisfaction with school climate.</t>
    </r>
  </si>
  <si>
    <r>
      <rPr>
        <b/>
        <u/>
        <sz val="11"/>
        <rFont val="Calibri"/>
        <family val="2"/>
        <scheme val="minor"/>
      </rPr>
      <t>F.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</si>
  <si>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2. Organizational Plan</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</si>
  <si>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</si>
  <si>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r>
      <rPr>
        <b/>
        <u/>
        <sz val="11"/>
        <color theme="1"/>
        <rFont val="Calibri"/>
        <family val="2"/>
        <scheme val="minor"/>
      </rPr>
      <t>A. Site-based Governance:</t>
    </r>
    <r>
      <rPr>
        <b/>
        <sz val="11"/>
        <color theme="1"/>
        <rFont val="Calibri"/>
        <family val="2"/>
        <scheme val="minor"/>
      </rPr>
      <t xml:space="preserve">  Provide an update to the organizational structure of the school and its day-to-day operation. Explain the rationale for any changes or lack thereof that have occurred since the 2016-17 plan.</t>
    </r>
  </si>
  <si>
    <r>
      <rPr>
        <b/>
        <u/>
        <sz val="11"/>
        <color theme="1"/>
        <rFont val="Calibri"/>
        <family val="2"/>
        <scheme val="minor"/>
      </rPr>
      <t>B.  Staffing, Human Resources, and Work Conditions:</t>
    </r>
    <r>
      <rPr>
        <b/>
        <sz val="11"/>
        <color theme="1"/>
        <rFont val="Calibri"/>
        <family val="2"/>
        <scheme val="minor"/>
      </rPr>
      <t xml:space="preserve">  Provide an update to the staffing plan for the school including staffing needs and recruitment strategies and what changes the school has made since the implementation of the 16-17 plan.</t>
    </r>
  </si>
  <si>
    <t>(Applicable to schools that were newly identified as Priority in February 2016)</t>
  </si>
  <si>
    <t>Newly identified Priority Schools are required to implement a whole school reform model by no later than the 2018-19 school year. Districts may meet this requirement through implementation of a 1003(g) School Improvement Grant intervention model, a School Innovation Fund model, or through implementation of a School Comprehensive Education Plan that includes a Whole School Reform Model aligned to the United States Department of Education’s (USDE) Turnaround Principles. More information regarding the requirements of these models can be found on the Office of School Innovation and Reform’s website at http://www.p12.nysed.gov/oisr/.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</si>
  <si>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1. Identify the whole school reform model the school will implement no later than the 2018-19 school year.</t>
  </si>
  <si>
    <t>2.  Describe how the school selected the model identified. Identify any relevant data sources and analysis of those sources.</t>
  </si>
  <si>
    <t>3. Detail a schedule of events for the 17-18 school year that will result in a fully developed plan for implementation of the selected model.</t>
  </si>
  <si>
    <t>4.  Describe the leading indicators that will be used to track progress against the schedule of events. Identify persons responsible for progress monitoring.</t>
  </si>
  <si>
    <t>Priority Schools: Expanded Learning Time Plan</t>
  </si>
  <si>
    <t xml:space="preserve">As per New York State's approved ESEA Flexibility Waiver, Priority schools implementing a whole school reform model in 2017-2018 must demonstrate that a minimum of 200 additional student contact hours are being offered as Expanded Learning Time in addition to the current mandated length of 900 hours per year of instruction in elementary school and 990 hours per year in high school.  </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</si>
  <si>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are participating?</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</si>
  <si>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</si>
  <si>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</si>
  <si>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D. Describe the focused priorities, expressed as clearly articulated and measurable goals, that will guide the implementation and evaluation of all program partnerships and activities.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</si>
  <si>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</si>
  <si>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F. Describe how the school will provide a consistently high-quality and rigorous core academic program, delivered by  NYS certified teachers and qualified community educators (e.g., tutors, teaching artists, etc.), that directly aligns with Common Core Learning Standards.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</si>
  <si>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</si>
  <si>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</si>
  <si>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</si>
  <si>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</si>
  <si>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</si>
  <si>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Common Leading Indicators Worksheet</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</si>
  <si>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</si>
  <si>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Tenet 2</t>
  </si>
  <si>
    <t>Tenet 3</t>
  </si>
  <si>
    <t>Tenet 4</t>
  </si>
  <si>
    <t>Tenet 5</t>
  </si>
  <si>
    <t>Tenet 6</t>
  </si>
  <si>
    <t>Student Growth Percentile  for Low-Income Students</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</si>
  <si>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</si>
  <si>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</si>
  <si>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</si>
  <si>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</si>
  <si>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</si>
  <si>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</si>
  <si>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</si>
  <si>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</si>
  <si>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</si>
  <si>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</si>
  <si>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</si>
  <si>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</si>
  <si>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</si>
  <si>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</si>
  <si>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</si>
  <si>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Tenet 2: School Leader Practices and Decisions</t>
  </si>
  <si>
    <t>Tenet 2 - School Leader Practices and Decisions</t>
  </si>
  <si>
    <t>Visionary leaders create a school community and culture that lead to success, well-being and high academic outcomes for all students via systems of continuous and sustainable school improvement.</t>
  </si>
  <si>
    <t>B1. Most Recent DTSDE Review Date:</t>
  </si>
  <si>
    <t>B2. DTSDE Review Type:</t>
  </si>
  <si>
    <t>State Visit</t>
  </si>
  <si>
    <t>REVIEWER FEEDBACK ON NEEDS ASSESSMENT</t>
  </si>
  <si>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</si>
  <si>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t> The School will support the implementation of a systematic plan of rigorous and coherent curricula appropriately aligned to the CCLS that is monitored and adapted to meet the needs of all students. </t>
  </si>
  <si>
    <t>REVIEWER FEEDBACK ON SMART GOAL/LEADING INDICATORS</t>
  </si>
  <si>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</si>
  <si>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t>By October 2018, Administration will have identified how effectively the school's system to improve instructional practices is impacting  student achievement. During focused walkthrough obserations and PD, the school leaders will collect and  analyze data to determine how effectively teachers check for understanding, differentiate instruction, and provide assessment / closure for a lesson.  The Administration will provide timely feedback.</t>
  </si>
  <si>
    <r>
      <t>D2. Leading Indicator(s):</t>
    </r>
    <r>
      <rPr>
        <b/>
        <sz val="11"/>
        <color theme="1"/>
        <rFont val="Calibri"/>
        <family val="2"/>
        <scheme val="minor"/>
      </rPr>
      <t xml:space="preserve"> Identify the specific indicators that will be used to monitor progress toward the goal.</t>
    </r>
  </si>
  <si>
    <r>
      <rPr>
        <b/>
        <u/>
        <sz val="11"/>
        <color indexed="8"/>
        <rFont val="Calibri"/>
        <family val="2"/>
        <scheme val="minor"/>
      </rPr>
      <t>E1. Start Date:</t>
    </r>
    <r>
      <rPr>
        <b/>
        <sz val="11"/>
        <color indexed="8"/>
        <rFont val="Calibri"/>
        <family val="2"/>
        <scheme val="minor"/>
      </rPr>
      <t xml:space="preserve"> Identify the projected start date for each activity.</t>
    </r>
  </si>
  <si>
    <r>
      <t>E2. End Date:</t>
    </r>
    <r>
      <rPr>
        <b/>
        <sz val="11"/>
        <color indexed="8"/>
        <rFont val="Calibri"/>
        <family val="2"/>
        <scheme val="minor"/>
      </rPr>
      <t xml:space="preserve"> Identify the projected end date for each activity.</t>
    </r>
  </si>
  <si>
    <r>
      <t>E3. Action Plan:</t>
    </r>
    <r>
      <rPr>
        <b/>
        <sz val="11"/>
        <color indexed="8"/>
        <rFont val="Calibri"/>
        <family val="2"/>
        <scheme val="minor"/>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scheme val="minor"/>
      </rPr>
      <t xml:space="preserve">often each activity will take place; and the intended impact of each activity. Do not combine multiple activities into a single cell; each activity should be written in its own cell. </t>
    </r>
  </si>
  <si>
    <t>REVIEWER FEEDBACK ON ACTIVITIES</t>
  </si>
  <si>
    <t>School leaders will attend and monitor the work of the PLCs and provide a SMART goal template.</t>
  </si>
  <si>
    <t>Teachers will plan  closing assessment activities that link to the targeted learning outcomes for each lesson.</t>
  </si>
  <si>
    <t>Teachers will plan closing assessment activities that links with learning targets</t>
  </si>
  <si>
    <t>School leaders, PBIS coaches and the student support staff will implement weekly lessons to support the teaching of student social and emotional needs with an initial focus on anti-bullying, character education and the Dare Not to Swear Pledge.</t>
  </si>
  <si>
    <t>Building administration will conduct focused walkthroughs and   collect and analyze data . They will provide timely feedback to the staff. </t>
  </si>
  <si>
    <t>Tenet 3: Curriculum Development and Support</t>
  </si>
  <si>
    <t>Tenet 3 - Curriculum Development and Support</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</si>
  <si>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</si>
  <si>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State Led</t>
  </si>
  <si>
    <t>Based on the feedback from the DTDSE, teachers will plan for and incorporate daily differentiation strategies  in an effort to support students' diverse learning needs . Teachers will utlize data to plan for instruction and assess student growth  in order to plan for rigorous instruction. </t>
  </si>
  <si>
    <t>During the 2018-19 school year, teachers and leaders will utilize the Danielson Framework to generate rigorous lesson which are differentiated for all learners.  Plans will be available for random review to ensure consistency and cohesiveness of planning during formal and informal classroom observations.  100% of teachers will use formative and summative assement data to drive instruction and to increase proficiency levels by 15% on NYS ELA and Math Assessments or targeted student growth scores. </t>
  </si>
  <si>
    <t>All grade level teachers will meet for weekly PLCs to analyze the student performance data they collect for reading and math and identify the skills that need to be re-taught.</t>
  </si>
  <si>
    <t>All teachers will receive support weekly from the data consultant in order to plan grade level activities that accurately match student achievement levels particularly for those students who are above grade level.</t>
  </si>
  <si>
    <t>Ongoing professional development time will be dedicated to teachers via Professional Learning Communities and District PDs for the purpose of data analysis, differentiation, checking for understanding, and closure.</t>
  </si>
  <si>
    <t>School leaders will review lesson plans on a weekly basis and provide teachers with written actionable feedback in the areas of differentiation, closure, assessment, and checking for understanding.</t>
  </si>
  <si>
    <t> </t>
  </si>
  <si>
    <t>Daily RTI blocks will be in all class schedules to allow for differentiated activities to meet the needs of all students.  During these blocks, students will either receive remediation or enrichment activities.</t>
  </si>
  <si>
    <t>Bi-monthly learning walks will be conducted throughout the school year.  A data tool has been created to provide teachers and staff with valuable feedback in order to address deficiencies as well as exemplary teaching noted from these walks.  Observations will also be shared during monthly faculty meetings.</t>
  </si>
  <si>
    <t xml:space="preserve">Intervisitations between grades and classes will occur monthly in order to provide teachers with best practices and exemplary teaching practices.  </t>
  </si>
  <si>
    <t>Teachers will be expected to give students constructive feedback on what they did well and next steps for mastery.</t>
  </si>
  <si>
    <t>100% of teachers will administer the required common formative, benchmark, and diagnostic assessments as outlined on the District's assessment calendar.</t>
  </si>
  <si>
    <t xml:space="preserve">Teachers and students will develop SMART Goals in Reading, Writing, and Math at least 3 times a year to address students' strengths and weaknesses.  </t>
  </si>
  <si>
    <t>Tenet 4: Teacher Practices and Decisions</t>
  </si>
  <si>
    <t>Tenet 4 - Teacher Practices and Decisions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</si>
  <si>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</si>
  <si>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April 19-21, 2017</t>
  </si>
  <si>
    <t>Our State Led Review indicated that teachers should increase higher order thinking prompts, activities and questioning as well as differentiate tasks to meet the needs of the diverse learning styles in the classroom, in particular students above grade level as well as ENLs and SWDs. Teachers need to reduce the frequency of teacher led instruction and increase opportunities for students to engage in the application of their learning to real world situations providing hands-on open ended activities. Teachers need to provide opportunities for differentiated tasks, reading material and extensions of learning. Teachers need to reflect on student work as well as data to drive instruction by utilizing grade level and vertical PLC meetings.</t>
  </si>
  <si>
    <t>100% of teachers will be provided with professional development on using data to inform instruction, improving student engagment, implementing higher order questioning and incorporating project based learning activities which can be evidenced through a 10% increase in several timely academic assessments. Some formal summative assessments utilized are I-Ready, DiBels, District Interim Assessments, and State Exams. Teachers will also gauge learning by incorporating formative assessments at the close of every lesson.</t>
  </si>
  <si>
    <t>Teachers will plan instruction that includes grade level activities that accurately match student achievement levels, particularly those students who are above grade level.</t>
  </si>
  <si>
    <t>Teachers will plan instruction that includes regular checks for student understanding to ensure student mastery of learning.</t>
  </si>
  <si>
    <t>Teachers will plan instruction that includes a closure assessment activity that links with the learning target and assesses how well students have learned the lesson content.</t>
  </si>
  <si>
    <t>Teachers will continue to use formative and summative assessments to drive instruction for future lessons as well as small group instruction including RTI.</t>
  </si>
  <si>
    <t>Teachers will collaborate during PLC periods to evaluate student work, review data, adapt curriculum, differentiate tasks and incorporate project based learning activities addressing individual learning needs and styles.</t>
  </si>
  <si>
    <t>Teachers will establish and review student goals as well as promote student engagement in the learning process.</t>
  </si>
  <si>
    <t>School Leaders will provide additional professional development on differentiation of tasks, the use of data to drive lessons, various types of formative assessments and higher order questioning to extend learning.</t>
  </si>
  <si>
    <t>Tenet 5: Student Social and Emotional Developmental Health</t>
  </si>
  <si>
    <t>Tenet 5 - Student Social and Emotional Developmental Health</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</si>
  <si>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</si>
  <si>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School will articiculate and promote a vision for social and emotional developmental health connected to learning experiences and results in building a safer and healthier environmnet for families, teachers and students.</t>
  </si>
  <si>
    <t>During the 2018-2019 school year, the school leaders, teachers, and support staff will address the results of parent surveys, PBIS bi-weekly lessons, Superintendent Advisory Committee and Positive Behavioral Interventions Support (PBIS) to support the teaching of anti-bullying, student social and emotional well-being and monitor the consistency of the teaching of this initiative at all grade levels which will be conducted by the staff.</t>
  </si>
  <si>
    <t>Implement lesson plans to support the teaching of the social and emotinal needs with the initial focus on anti-bullying.</t>
  </si>
  <si>
    <t>Parent Involvement Day will be held to bring our district’s parents into the classrooms and having them engaged with their children creating an educational opportunity for all involved.</t>
  </si>
  <si>
    <t>Students will participate in The Girls Embracing Maturity (GEM) program, which provides particiants with a myriad of meaningful activities that empower young girls and promote academic excellence and social behavior.</t>
  </si>
  <si>
    <t>Superintendent Advisory meetings will be held to voice the concerns of the middle school children. </t>
  </si>
  <si>
    <t>Students will recite the Anti-Bullying Oath and School Creed daily on the public address system which expresses a positive message about respecting others and rejecting bullying and teasing.</t>
  </si>
  <si>
    <t xml:space="preserve">Surveys will be given to both students and staff to determine feeling of safety and being part of a caring environment. </t>
  </si>
  <si>
    <t>PBIS along with Class Dojo is used to celebrate, recognize, and promote positive behavior.</t>
  </si>
  <si>
    <t>College Spirit Day is celebrated by staff and students.</t>
  </si>
  <si>
    <t>Grades 6-8 will individually visit a college for a tour. </t>
  </si>
  <si>
    <t>Unity Day- a Motivational Speaker will visit the school to speak to the middle school children.</t>
  </si>
  <si>
    <t>Pharoahs Boys Group- A club for the middle school males to encourage, empower and uplift.</t>
  </si>
  <si>
    <t>Robotics Club- A STEM program for the middle school.</t>
  </si>
  <si>
    <t>8th Grade end of the year trip</t>
  </si>
  <si>
    <t>African American Museum for African American History Month</t>
  </si>
  <si>
    <t>STEM conference</t>
  </si>
  <si>
    <t>Principal Coffee Hour- The administrator presents several topics including, data, twenty first century learning styles, etc. with parents</t>
  </si>
  <si>
    <t>Chorus and Band annual trip to Broadway in New York City.</t>
  </si>
  <si>
    <t>Movie night for the grades K-5.</t>
  </si>
  <si>
    <t>Hoops for Heart grades 6-8.</t>
  </si>
  <si>
    <t>End of the year Talent Show for grades K-8.</t>
  </si>
  <si>
    <t>APEX Fitness Challenge- Athletic  Fundraiser that the entire school particapes in.</t>
  </si>
  <si>
    <t>Reading Assembly for the end of the year Summer Challenge</t>
  </si>
  <si>
    <t>Tenet 6: Family and Community Engagement</t>
  </si>
  <si>
    <t>Tenet 6 - Family and Community Engagement</t>
  </si>
  <si>
    <t>The school creates a culture of partnership where families, community members and school staff work together to share in the responsibility for student academic progress and social-emotional growth and well-being.</t>
  </si>
  <si>
    <t> In the 2018 - 2019 school leaders and members of the parent teacher association should  ensure that all parents are given the opportunity to complete a survey to identify the best times for them to participate and collaborate in school events.  The School Leadership Team will analyze the information and use it to plan and organize future school events.   The School Leadership Team will involve parents in the assessment process via the communication of assessments results that makes references to student performance on individual standards and learning targets.</t>
  </si>
  <si>
    <t>School personnel will provide a variety of opportunities for Parent Invovlement so that 100% of the school community will cultivate trusting and respectful relationships with all families and community stakeholders.</t>
  </si>
  <si>
    <t>Parent Involvement Day-Parents will participate in workshop and presentations. PTA/ Staff plan together the assembly, food and schedule for classroom visits. </t>
  </si>
  <si>
    <t xml:space="preserve">School Based Leadership Team - A committee comprised of parents and teachers meet monthly to discuss the school's program which align to the schools goals, NYS standards, and meet the needs of diverse learners. </t>
  </si>
  <si>
    <t xml:space="preserve">Communication - Teachers will continue to communicate with parents and stakeholders by using various means such as phone, email, Class Dojo and parent conferences.   Communiation will include the use of Blackboard connect, flyers, twitter and the school's updated website. </t>
  </si>
  <si>
    <t>Principal Coffee Hour- Various topics concerning the needs of the students and building.</t>
  </si>
  <si>
    <t>Pennington Schoool Parent Survey</t>
  </si>
  <si>
    <t>Meet &amp; Greet</t>
  </si>
  <si>
    <t>The students and parents will be invited to participate in scheduled family events (Open House, Kindergarten Orientation,Author's visits, Jump rope for Heart, Family Dance Night,  Common Core Nights, etc.) to foster a sense of community and provide information on instructional practices as evidenced through flyers.</t>
  </si>
  <si>
    <t xml:space="preserve">2013-2014 Statement of Practice </t>
  </si>
  <si>
    <t>Tenet 1 as a Whole</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</si>
  <si>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</si>
  <si>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</si>
  <si>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</si>
  <si>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</si>
  <si>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</si>
  <si>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Tenet 2 as a Whole</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</si>
  <si>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</si>
  <si>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</si>
  <si>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</si>
  <si>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</si>
  <si>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</si>
  <si>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Tenet 3 as a Whole</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</si>
  <si>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</si>
  <si>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</si>
  <si>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</si>
  <si>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</si>
  <si>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</si>
  <si>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Tenet 4 as a Whole</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</si>
  <si>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</si>
  <si>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</si>
  <si>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</si>
  <si>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</si>
  <si>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</si>
  <si>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Tenet 5 as a Whole</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</si>
  <si>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</si>
  <si>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</si>
  <si>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</si>
  <si>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</si>
  <si>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</si>
  <si>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Tenet 6 as a Whole</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</si>
  <si>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</si>
  <si>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</si>
  <si>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</si>
  <si>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</si>
  <si>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</si>
  <si>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 xml:space="preserve"> School Improvement Set Aside Rate based on count of all schools </t>
  </si>
  <si>
    <t>LEA BEDS</t>
  </si>
  <si>
    <t>LEA NAME</t>
  </si>
  <si>
    <t>All Schools</t>
  </si>
  <si>
    <t># of Priority &amp; Focus Schools (minimum required)</t>
  </si>
  <si>
    <t xml:space="preserve">% of identified schools </t>
  </si>
  <si>
    <t>Required Set Aside %</t>
  </si>
  <si>
    <t>Title III Set Aside required</t>
  </si>
  <si>
    <t xml:space="preserve">Percentage of identified schools </t>
  </si>
  <si>
    <t>Required Set-Aside rate</t>
  </si>
  <si>
    <t>010100010000</t>
  </si>
  <si>
    <t>ALBANY CITY SD</t>
  </si>
  <si>
    <t>87</t>
  </si>
  <si>
    <t>Less than 30%</t>
  </si>
  <si>
    <t>010100860884</t>
  </si>
  <si>
    <t>ALBANY PREP CHARTER SCHOOL</t>
  </si>
  <si>
    <t>100</t>
  </si>
  <si>
    <t>30-34%</t>
  </si>
  <si>
    <t>022601060000</t>
  </si>
  <si>
    <t>WELLSVILLE CSD</t>
  </si>
  <si>
    <t>33</t>
  </si>
  <si>
    <t>35-39%</t>
  </si>
  <si>
    <t>030200010000</t>
  </si>
  <si>
    <t>BINGHAMTON CITY SD</t>
  </si>
  <si>
    <t>80</t>
  </si>
  <si>
    <t>40-44%</t>
  </si>
  <si>
    <t>031401060000</t>
  </si>
  <si>
    <t>WHITNEY POINT CSD</t>
  </si>
  <si>
    <t>45-49%</t>
  </si>
  <si>
    <t>042400010000</t>
  </si>
  <si>
    <t>OLEAN CITY SD</t>
  </si>
  <si>
    <t>25</t>
  </si>
  <si>
    <t>50-54%</t>
  </si>
  <si>
    <t>050100010000</t>
  </si>
  <si>
    <t>AUBURN CITY SD</t>
  </si>
  <si>
    <t>57</t>
  </si>
  <si>
    <t>55-59%</t>
  </si>
  <si>
    <t>060800010000</t>
  </si>
  <si>
    <t>DUNKIRK CITY SD</t>
  </si>
  <si>
    <t>17</t>
  </si>
  <si>
    <t>60-64%</t>
  </si>
  <si>
    <t>061700010000</t>
  </si>
  <si>
    <t>JAMESTOWN CITY SD</t>
  </si>
  <si>
    <t>22</t>
  </si>
  <si>
    <t>Yes</t>
  </si>
  <si>
    <t>65-69%</t>
  </si>
  <si>
    <t>062401040000</t>
  </si>
  <si>
    <t>RIPLEY CSD</t>
  </si>
  <si>
    <t>70-74%</t>
  </si>
  <si>
    <t>070600010000</t>
  </si>
  <si>
    <t>ELMIRA CITY SD</t>
  </si>
  <si>
    <t>31</t>
  </si>
  <si>
    <t>75% or more</t>
  </si>
  <si>
    <t>081200050000</t>
  </si>
  <si>
    <t>NORWICH CITY SD</t>
  </si>
  <si>
    <t>081501040000</t>
  </si>
  <si>
    <t>OXFORD ACADEMY &amp; CSD</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</si>
  <si>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</si>
  <si>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</si>
  <si>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</si>
  <si>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</si>
  <si>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</si>
  <si>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</si>
  <si>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</si>
  <si>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</si>
  <si>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</si>
  <si>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</si>
  <si>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</si>
  <si>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</si>
  <si>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</si>
  <si>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</si>
  <si>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</si>
  <si>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</si>
  <si>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86</t>
  </si>
  <si>
    <t>140600010000</t>
  </si>
  <si>
    <t>BUFFALO CITY SD</t>
  </si>
  <si>
    <t>79</t>
  </si>
  <si>
    <t>140600860843</t>
  </si>
  <si>
    <t>COMMUNITY CHARTER SCHOOL</t>
  </si>
  <si>
    <t>140600860853</t>
  </si>
  <si>
    <t>PINNACLE CHARTER SCHOOL</t>
  </si>
  <si>
    <t>140600860868</t>
  </si>
  <si>
    <t>ORACLE CHARTER SCHOOL</t>
  </si>
  <si>
    <t>141800010000</t>
  </si>
  <si>
    <t>LACKAWANNA CITY SD</t>
  </si>
  <si>
    <t>50</t>
  </si>
  <si>
    <t>142601030000</t>
  </si>
  <si>
    <t>KENMORE-TONAWANDA UFSD</t>
  </si>
  <si>
    <t>8</t>
  </si>
  <si>
    <t>150901040000</t>
  </si>
  <si>
    <t>MORIAH CSD</t>
  </si>
  <si>
    <t>151102040000</t>
  </si>
  <si>
    <t>LAKE PLACID CSD</t>
  </si>
  <si>
    <t>161201040000</t>
  </si>
  <si>
    <t>SALMON RIVER CSD</t>
  </si>
  <si>
    <t>161501060000</t>
  </si>
  <si>
    <t>MALONE CSD</t>
  </si>
  <si>
    <t>20</t>
  </si>
  <si>
    <t>170500010000</t>
  </si>
  <si>
    <t>GLOVERSVILLE CITY SD</t>
  </si>
  <si>
    <t>83</t>
  </si>
  <si>
    <t>170901040000</t>
  </si>
  <si>
    <t>NORTHVILLE CSD</t>
  </si>
  <si>
    <t>180300010000</t>
  </si>
  <si>
    <t>BATAVIA CITY SD</t>
  </si>
  <si>
    <t>190301040000</t>
  </si>
  <si>
    <t>CAIRO-DURHAM CSD</t>
  </si>
  <si>
    <t>190401060000</t>
  </si>
  <si>
    <t>CATSKILL CSD</t>
  </si>
  <si>
    <t>261600010000</t>
  </si>
  <si>
    <t>ROCHESTER CITY SD</t>
  </si>
  <si>
    <t>81</t>
  </si>
  <si>
    <t>270100010000</t>
  </si>
  <si>
    <t>AMSTERDAM CITY SD</t>
  </si>
  <si>
    <t>280201030000</t>
  </si>
  <si>
    <t>HEMPSTEAD UFSD</t>
  </si>
  <si>
    <t>280208030000</t>
  </si>
  <si>
    <t>ROOSEVELT UFSD</t>
  </si>
  <si>
    <t>60</t>
  </si>
  <si>
    <t>280406030000</t>
  </si>
  <si>
    <t>MANHASSET UFSD</t>
  </si>
  <si>
    <t>310100010000</t>
  </si>
  <si>
    <t>NYC GEOG DIST # 1 - MANHATTAN</t>
  </si>
  <si>
    <t/>
  </si>
  <si>
    <t>310200010000</t>
  </si>
  <si>
    <t>NYC GEOG DIST # 2 - MANHATTAN</t>
  </si>
  <si>
    <t>310300010000</t>
  </si>
  <si>
    <t>NYC GEOG DIST # 3 - MANHATTAN</t>
  </si>
  <si>
    <t>310300860871</t>
  </si>
  <si>
    <t>OPPORTUNITY CHARTER SCHOOL</t>
  </si>
  <si>
    <t>310400010000</t>
  </si>
  <si>
    <t>NYC GEOG DIST # 4 - MANHATTAN</t>
  </si>
  <si>
    <t>310500010000</t>
  </si>
  <si>
    <t>NYC GEOG DIST # 5 - MANHATTAN</t>
  </si>
  <si>
    <t>310500860928</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</si>
  <si>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</si>
  <si>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</si>
  <si>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</si>
  <si>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</si>
  <si>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</si>
  <si>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</si>
  <si>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</si>
  <si>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</si>
  <si>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</si>
  <si>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</si>
  <si>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</si>
  <si>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</si>
  <si>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</si>
  <si>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</si>
  <si>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</si>
  <si>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</si>
  <si>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</si>
  <si>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</si>
  <si>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</si>
  <si>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331400860865</t>
  </si>
  <si>
    <t>WILLIAMSBURG CHARTER HIGH SCHOOL</t>
  </si>
  <si>
    <t>331500010000</t>
  </si>
  <si>
    <t>NYC GEOG DIST #15 - BROOKLYN</t>
  </si>
  <si>
    <t>331500860953</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</si>
  <si>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</si>
  <si>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</si>
  <si>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</si>
  <si>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</si>
  <si>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</si>
  <si>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</si>
  <si>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</si>
  <si>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</si>
  <si>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</si>
  <si>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</si>
  <si>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</si>
  <si>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</si>
  <si>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</si>
  <si>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</si>
  <si>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</si>
  <si>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</si>
  <si>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</si>
  <si>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</si>
  <si>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</si>
  <si>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</si>
  <si>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</si>
  <si>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</si>
  <si>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</si>
  <si>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</si>
  <si>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</si>
  <si>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</si>
  <si>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</si>
  <si>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</si>
  <si>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</si>
  <si>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</si>
  <si>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</si>
  <si>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</si>
  <si>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</si>
  <si>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411800010000</t>
  </si>
  <si>
    <t>ROME CITY SD</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</si>
  <si>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</si>
  <si>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</si>
  <si>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</si>
  <si>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</si>
  <si>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</si>
  <si>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</si>
  <si>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</si>
  <si>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</si>
  <si>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</si>
  <si>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</si>
  <si>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</si>
  <si>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</si>
  <si>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</si>
  <si>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</si>
  <si>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</si>
  <si>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</si>
  <si>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</si>
  <si>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</si>
  <si>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</si>
  <si>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</si>
  <si>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</si>
  <si>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</si>
  <si>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</si>
  <si>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</si>
  <si>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</si>
  <si>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</si>
  <si>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</si>
  <si>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</si>
  <si>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</si>
  <si>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411902040000</t>
  </si>
  <si>
    <t>WATERVILLE CSD</t>
  </si>
  <si>
    <t>412300010000</t>
  </si>
  <si>
    <t>UTICA CITY SD</t>
  </si>
  <si>
    <t>421800010000</t>
  </si>
  <si>
    <t>SYRACUSE CITY SD</t>
  </si>
  <si>
    <t>90</t>
  </si>
  <si>
    <t>421800860845</t>
  </si>
  <si>
    <t>SOUTHSIDE ACADEMY CHARTER SCHOOL</t>
  </si>
  <si>
    <t>430700010000</t>
  </si>
  <si>
    <t>GENEVA CITY SD</t>
  </si>
  <si>
    <t>75</t>
  </si>
  <si>
    <t>440901040000</t>
  </si>
  <si>
    <t>HIGHLAND FALLS CSD</t>
  </si>
  <si>
    <t>441600010000</t>
  </si>
  <si>
    <t>NEWBURGH CITY SD</t>
  </si>
  <si>
    <t>450801060000</t>
  </si>
  <si>
    <t>MEDINA CSD</t>
  </si>
  <si>
    <t>460701040000</t>
  </si>
  <si>
    <t>HANNIBAL CSD</t>
  </si>
  <si>
    <t>461300010000</t>
  </si>
  <si>
    <t>OSWEGO CITY SD</t>
  </si>
  <si>
    <t>29</t>
  </si>
  <si>
    <t>472001040000</t>
  </si>
  <si>
    <t>RICHFIELD SPRINGS CSD</t>
  </si>
  <si>
    <t>491700010000</t>
  </si>
  <si>
    <t>TROY CITY SD</t>
  </si>
  <si>
    <t>500402060000</t>
  </si>
  <si>
    <t>EAST RAMAPO CSD (SPRING VALLEY)</t>
  </si>
  <si>
    <t>7</t>
  </si>
  <si>
    <t>512201040000</t>
  </si>
  <si>
    <t>NORWOOD-NORFOLK CSD</t>
  </si>
  <si>
    <t>530600010000</t>
  </si>
  <si>
    <t>SCHENECTADY CITY SD</t>
  </si>
  <si>
    <t>67</t>
  </si>
  <si>
    <t>541102060000</t>
  </si>
  <si>
    <t>COBLESKILL-RICHMONDVILLE CSD</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</si>
  <si>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</si>
  <si>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</si>
  <si>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</si>
  <si>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</si>
  <si>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</si>
  <si>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</si>
  <si>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</si>
  <si>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</si>
  <si>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</si>
  <si>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</si>
  <si>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</si>
  <si>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</si>
  <si>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</si>
  <si>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</si>
  <si>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63</t>
  </si>
  <si>
    <t>590501060000</t>
  </si>
  <si>
    <t>FALLSBURG CSD</t>
  </si>
  <si>
    <t>591301040000</t>
  </si>
  <si>
    <t>ROSCOE CSD</t>
  </si>
  <si>
    <t>610501040000</t>
  </si>
  <si>
    <t>GROTON CSD</t>
  </si>
  <si>
    <t>620600010000</t>
  </si>
  <si>
    <t>KINGSTON CITY SD</t>
  </si>
  <si>
    <t>46</t>
  </si>
  <si>
    <t>641301060000</t>
  </si>
  <si>
    <t>HUDSON FALLS CSD</t>
  </si>
  <si>
    <t>660404030000</t>
  </si>
  <si>
    <t>HASTINGS-ON-HUDSON UFSD</t>
  </si>
  <si>
    <t>660411020000</t>
  </si>
  <si>
    <t>GREENBURGH ELE UFSD</t>
  </si>
  <si>
    <t>660900010000</t>
  </si>
  <si>
    <t>MT VERNON SCHOOL DISTRICT</t>
  </si>
  <si>
    <t>44</t>
  </si>
  <si>
    <t>662300010000</t>
  </si>
  <si>
    <t>YONKERS CITY SD</t>
  </si>
  <si>
    <t>37</t>
  </si>
  <si>
    <t>310000010000</t>
  </si>
  <si>
    <t>NYC MANHATTAN BOROUGH</t>
  </si>
  <si>
    <t>15</t>
  </si>
  <si>
    <t>330000010000</t>
  </si>
  <si>
    <t>NYC BROOKLYN BOROUGH</t>
  </si>
  <si>
    <t>28</t>
  </si>
  <si>
    <t>320000010000</t>
  </si>
  <si>
    <t>NYC BRONX BOROUGH</t>
  </si>
  <si>
    <t>45</t>
  </si>
  <si>
    <t>340000010000</t>
  </si>
  <si>
    <t>NYC QUEENS 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</si>
</sst>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09]mmmm\ d\,\ yyyy;@"/>
  </numFmts>
  <fonts count="43">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sz val="11"/>
      <color rgb="FF1F497D"/>
      <name val="Calibri"/>
      <family val="2"/>
      <scheme val="minor"/>
    </font>
    <font>
      <u/>
      <sz val="11"/>
      <color theme="1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14">
    <border>
      <left/>
      <right/>
      <top/>
      <bottom/>
      <diagonal/>
    </border>
    <border>
      <left style="thin">
        <color auto="1"/>
      </left>
      <right style="thin">
        <color auto="1"/>
      </right>
      <top/>
      <bottom style="thin">
        <color auto="1"/>
      </bottom>
      <diagonal/>
    </border>
    <border>
      <left style="thin">
        <color indexed="8"/>
      </left>
      <right/>
      <top/>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5"/>
      </left>
      <right/>
      <top style="thin">
        <color indexed="8"/>
      </top>
      <bottom/>
      <diagonal/>
    </border>
    <border>
      <left style="thin">
        <color indexed="8"/>
      </left>
      <right/>
      <top style="thin">
        <color indexed="8"/>
      </top>
      <bottom/>
      <diagonal/>
    </border>
  </borders>
  <cellStyleXfs count="12">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xf numFmtId="0" fontId="42" fillId="0" borderId="0" applyNumberFormat="0" applyFill="0" applyBorder="0" applyAlignment="0" applyProtection="0"/>
  </cellStyleXfs>
  <cellXfs count="207">
    <xf numFmtId="0" fontId="0" fillId="0" borderId="0" xfId="0"/>
    <xf numFmtId="0" fontId="0" fillId="0" borderId="0" xfId="0" applyAlignment="1">
      <alignment wrapText="1"/>
    </xf>
    <xf numFmtId="0" fontId="2" fillId="0" borderId="0" xfId="2" applyFont="1" applyAlignment="1">
      <alignment horizontal="center"/>
    </xf>
    <xf numFmtId="0" fontId="1" fillId="0" borderId="0" xfId="2" applyAlignment="1">
      <alignment horizontal="center"/>
    </xf>
    <xf numFmtId="0" fontId="1" fillId="0" borderId="0" xfId="2"/>
    <xf numFmtId="0" fontId="1" fillId="0" borderId="0" xfId="2" applyAlignment="1">
      <alignment horizontal="center" wrapText="1"/>
    </xf>
    <xf numFmtId="0" fontId="1" fillId="0" borderId="0" xfId="2" applyAlignment="1">
      <alignment wrapText="1"/>
    </xf>
    <xf numFmtId="0" fontId="1" fillId="0" borderId="1" xfId="2" applyBorder="1" applyAlignment="1">
      <alignment horizontal="center"/>
    </xf>
    <xf numFmtId="164" fontId="1" fillId="0" borderId="0" xfId="2" applyNumberFormat="1" applyAlignment="1">
      <alignment horizontal="center"/>
    </xf>
    <xf numFmtId="0" fontId="1" fillId="0" borderId="2" xfId="2" applyBorder="1"/>
    <xf numFmtId="1" fontId="1" fillId="0" borderId="1" xfId="2" applyNumberFormat="1" applyBorder="1" applyAlignment="1">
      <alignment horizontal="center"/>
    </xf>
    <xf numFmtId="164" fontId="1" fillId="0" borderId="1" xfId="2" applyNumberFormat="1" applyBorder="1" applyAlignment="1">
      <alignment horizontal="center"/>
    </xf>
    <xf numFmtId="2" fontId="1" fillId="0" borderId="0" xfId="2" applyNumberFormat="1"/>
    <xf numFmtId="0" fontId="11" fillId="0" borderId="3" xfId="0" applyFont="1" applyBorder="1" applyAlignment="1">
      <alignment horizontal="left" vertical="top" wrapText="1"/>
    </xf>
    <xf numFmtId="0" fontId="13" fillId="2" borderId="3" xfId="0" applyFont="1" applyFill="1" applyBorder="1" applyAlignment="1">
      <alignment horizontal="left" vertical="top"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11" fillId="0" borderId="0" xfId="0" applyFont="1" applyAlignment="1">
      <alignment wrapText="1"/>
    </xf>
    <xf numFmtId="49" fontId="0" fillId="0" borderId="0" xfId="0" applyNumberFormat="1" applyAlignment="1">
      <alignment horizontal="left" wrapText="1"/>
    </xf>
    <xf numFmtId="0" fontId="11" fillId="0" borderId="0" xfId="0" applyFont="1" applyAlignment="1">
      <alignment horizontal="center" wrapText="1"/>
    </xf>
    <xf numFmtId="0" fontId="24" fillId="0" borderId="0" xfId="0" applyFont="1" applyAlignment="1">
      <alignment horizontal="center" vertical="center" wrapText="1"/>
    </xf>
    <xf numFmtId="0" fontId="0" fillId="0" borderId="0" xfId="0" applyAlignment="1">
      <alignment horizontal="left" vertical="top" wrapText="1"/>
    </xf>
    <xf numFmtId="0" fontId="11" fillId="0" borderId="5" xfId="0" applyFont="1" applyBorder="1" applyAlignment="1">
      <alignment horizontal="left" vertical="top" wrapText="1"/>
    </xf>
    <xf numFmtId="0" fontId="11" fillId="0" borderId="0" xfId="0" applyFont="1" applyAlignment="1">
      <alignment horizontal="left" vertical="top" wrapText="1"/>
    </xf>
    <xf numFmtId="0" fontId="11" fillId="0" borderId="6" xfId="0" applyFont="1" applyBorder="1" applyAlignment="1">
      <alignment horizontal="left" vertical="top" wrapText="1"/>
    </xf>
    <xf numFmtId="0" fontId="11" fillId="0" borderId="5" xfId="0" applyFont="1" applyBorder="1" applyAlignment="1">
      <alignment horizontal="left" wrapText="1"/>
    </xf>
    <xf numFmtId="0" fontId="22" fillId="0" borderId="0" xfId="0" applyFont="1" applyAlignment="1">
      <alignment horizontal="center" wrapText="1"/>
    </xf>
    <xf numFmtId="0" fontId="1" fillId="0" borderId="0" xfId="2" applyAlignment="1">
      <alignment horizontal="left"/>
    </xf>
    <xf numFmtId="0" fontId="25" fillId="0" borderId="0" xfId="0" applyFont="1" applyAlignment="1">
      <alignment wrapText="1"/>
    </xf>
    <xf numFmtId="0" fontId="22" fillId="0" borderId="0" xfId="0" applyFont="1" applyAlignment="1">
      <alignment horizontal="left" wrapText="1"/>
    </xf>
    <xf numFmtId="0" fontId="22" fillId="0" borderId="0" xfId="0" applyFont="1"/>
    <xf numFmtId="0" fontId="17" fillId="0" borderId="0" xfId="0" applyFont="1" applyAlignment="1">
      <alignment horizontal="left" wrapText="1"/>
    </xf>
    <xf numFmtId="0" fontId="26" fillId="0" borderId="0" xfId="0" applyFont="1" applyAlignment="1">
      <alignment horizontal="left" vertical="top" wrapText="1"/>
    </xf>
    <xf numFmtId="0" fontId="11" fillId="0" borderId="0" xfId="0" applyFont="1" applyAlignment="1">
      <alignment vertical="top" wrapText="1"/>
    </xf>
    <xf numFmtId="0" fontId="24" fillId="0" borderId="6" xfId="0" applyFont="1"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33" fillId="0" borderId="0" xfId="0" applyFont="1"/>
    <xf numFmtId="0" fontId="35" fillId="0" borderId="0" xfId="0" applyFont="1" applyAlignment="1">
      <alignment horizontal="justify" vertical="center"/>
    </xf>
    <xf numFmtId="0" fontId="0" fillId="0" borderId="0" xfId="0" applyAlignment="1">
      <alignment horizontal="left" wrapText="1"/>
    </xf>
    <xf numFmtId="0" fontId="0" fillId="3" borderId="5" xfId="0" applyFill="1" applyBorder="1" applyAlignment="1">
      <alignment horizontal="left" vertical="center" wrapText="1"/>
    </xf>
    <xf numFmtId="0" fontId="11" fillId="0" borderId="0" xfId="0" applyFont="1" applyAlignment="1">
      <alignment horizontal="left" wrapText="1"/>
    </xf>
    <xf numFmtId="0" fontId="37" fillId="0" borderId="0" xfId="0" applyFont="1" applyAlignment="1">
      <alignment vertical="top"/>
    </xf>
    <xf numFmtId="0" fontId="0" fillId="10" borderId="0" xfId="0" applyFill="1" applyAlignment="1">
      <alignment horizontal="left" vertical="top" wrapText="1"/>
    </xf>
    <xf numFmtId="0" fontId="38" fillId="0" borderId="0" xfId="0" applyFont="1" applyAlignment="1">
      <alignment horizontal="left" vertical="top"/>
    </xf>
    <xf numFmtId="0" fontId="39" fillId="0" borderId="0" xfId="0" applyFont="1" applyAlignment="1">
      <alignment horizontal="left" vertical="top" wrapText="1"/>
    </xf>
    <xf numFmtId="0" fontId="11" fillId="0" borderId="0" xfId="0" applyFont="1"/>
    <xf numFmtId="0" fontId="40" fillId="0" borderId="0" xfId="0" applyFont="1" applyAlignment="1">
      <alignment horizontal="center" vertical="center" wrapText="1"/>
    </xf>
    <xf numFmtId="0" fontId="41" fillId="0" borderId="0" xfId="0" applyFont="1"/>
    <xf numFmtId="0" fontId="15" fillId="0" borderId="0" xfId="0" applyFont="1" applyAlignment="1">
      <alignment horizontal="center"/>
    </xf>
    <xf numFmtId="0" fontId="0" fillId="0" borderId="0" xfId="0" applyAlignment="1">
      <alignment vertical="center" wrapText="1"/>
    </xf>
    <xf numFmtId="0" fontId="22" fillId="0" borderId="0" xfId="0" applyFont="1" applyAlignment="1">
      <alignment horizontal="center" vertical="center"/>
    </xf>
    <xf numFmtId="49" fontId="0" fillId="0" borderId="0" xfId="0" applyNumberFormat="1" applyAlignment="1">
      <alignment vertical="top" wrapText="1"/>
    </xf>
    <xf numFmtId="0" fontId="0" fillId="2" borderId="0" xfId="0" applyFill="1" applyAlignment="1">
      <alignment horizontal="left" vertical="top" wrapText="1"/>
    </xf>
    <xf numFmtId="0" fontId="0" fillId="2" borderId="0" xfId="0" applyFill="1" applyAlignment="1">
      <alignment horizontal="center" vertical="center" wrapText="1"/>
    </xf>
    <xf numFmtId="0" fontId="12" fillId="2" borderId="0" xfId="0" applyFont="1" applyFill="1" applyAlignment="1">
      <alignment horizontal="center" vertical="center" wrapText="1"/>
    </xf>
    <xf numFmtId="49" fontId="0" fillId="2" borderId="0" xfId="0" applyNumberFormat="1" applyFill="1" applyAlignment="1">
      <alignment vertical="top" wrapText="1"/>
    </xf>
    <xf numFmtId="0" fontId="0" fillId="2" borderId="0" xfId="0" applyFill="1"/>
    <xf numFmtId="49" fontId="30" fillId="0" borderId="3" xfId="0" applyNumberFormat="1" applyFont="1" applyBorder="1" applyAlignment="1">
      <alignment horizontal="center" vertical="center" wrapText="1"/>
    </xf>
    <xf numFmtId="0" fontId="25" fillId="2" borderId="0" xfId="0" applyFont="1" applyFill="1" applyAlignment="1">
      <alignment wrapText="1"/>
    </xf>
    <xf numFmtId="0" fontId="17" fillId="0" borderId="0" xfId="0" applyFont="1" applyAlignment="1">
      <alignment vertical="center" wrapText="1"/>
    </xf>
    <xf numFmtId="0" fontId="0" fillId="0" borderId="5" xfId="0" applyBorder="1" applyAlignment="1">
      <alignment horizontal="left" vertical="center" wrapText="1"/>
    </xf>
    <xf numFmtId="0" fontId="0" fillId="0" borderId="8" xfId="0" applyBorder="1" applyAlignment="1">
      <alignment horizontal="left" vertical="center" wrapText="1"/>
    </xf>
    <xf numFmtId="0" fontId="0" fillId="0" borderId="6"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top" wrapText="1"/>
    </xf>
    <xf numFmtId="0" fontId="0" fillId="0" borderId="9" xfId="0" applyBorder="1" applyAlignment="1">
      <alignment horizontal="center" vertical="center" wrapText="1"/>
    </xf>
    <xf numFmtId="0" fontId="0" fillId="3" borderId="8" xfId="0" applyFill="1" applyBorder="1" applyAlignment="1">
      <alignment horizontal="left" vertical="top" wrapText="1"/>
    </xf>
    <xf numFmtId="0" fontId="1" fillId="0" borderId="10" xfId="2" applyBorder="1" applyAlignment="1">
      <alignment horizontal="center" wrapText="1"/>
    </xf>
    <xf numFmtId="2" fontId="1" fillId="0" borderId="10" xfId="2" applyNumberFormat="1" applyBorder="1" applyAlignment="1">
      <alignment horizontal="center" wrapText="1"/>
    </xf>
    <xf numFmtId="0" fontId="3" fillId="0" borderId="10" xfId="2" applyFont="1" applyBorder="1" applyAlignment="1">
      <alignment horizontal="center" wrapText="1"/>
    </xf>
    <xf numFmtId="0" fontId="1" fillId="0" borderId="10" xfId="2" applyBorder="1" applyAlignment="1">
      <alignment horizontal="center"/>
    </xf>
    <xf numFmtId="1" fontId="1" fillId="0" borderId="10" xfId="2" applyNumberFormat="1" applyBorder="1" applyAlignment="1">
      <alignment horizontal="center"/>
    </xf>
    <xf numFmtId="2" fontId="1" fillId="0" borderId="10" xfId="2" applyNumberFormat="1" applyBorder="1" applyAlignment="1">
      <alignment horizontal="center"/>
    </xf>
    <xf numFmtId="164" fontId="1" fillId="0" borderId="10" xfId="2" applyNumberFormat="1" applyBorder="1" applyAlignment="1">
      <alignment horizontal="center"/>
    </xf>
    <xf numFmtId="0" fontId="3" fillId="0" borderId="10" xfId="2" applyFont="1" applyBorder="1" applyAlignment="1">
      <alignment horizontal="center"/>
    </xf>
    <xf numFmtId="9" fontId="3" fillId="0" borderId="10" xfId="2" applyNumberFormat="1" applyFont="1" applyBorder="1" applyAlignment="1">
      <alignment horizontal="center"/>
    </xf>
    <xf numFmtId="0" fontId="1" fillId="0" borderId="10" xfId="2" applyBorder="1"/>
    <xf numFmtId="49" fontId="1" fillId="0" borderId="11" xfId="2" applyNumberFormat="1" applyBorder="1" applyAlignment="1">
      <alignment horizontal="left"/>
    </xf>
    <xf numFmtId="49" fontId="7" fillId="0" borderId="10" xfId="7" applyNumberFormat="1" applyFont="1" applyBorder="1" applyAlignment="1">
      <alignment horizontal="left"/>
    </xf>
    <xf numFmtId="49" fontId="7" fillId="6" borderId="10" xfId="7" applyNumberFormat="1" applyFont="1" applyFill="1" applyBorder="1"/>
    <xf numFmtId="0" fontId="1" fillId="0" borderId="12" xfId="2" applyBorder="1" applyAlignment="1">
      <alignment horizontal="left"/>
    </xf>
    <xf numFmtId="0" fontId="1" fillId="0" borderId="12" xfId="2" applyBorder="1"/>
    <xf numFmtId="0" fontId="16" fillId="0" borderId="10" xfId="0" applyFont="1" applyBorder="1" applyAlignment="1">
      <alignment wrapText="1"/>
    </xf>
    <xf numFmtId="49" fontId="17" fillId="4" borderId="10" xfId="0" applyNumberFormat="1" applyFont="1" applyFill="1" applyBorder="1" applyAlignment="1">
      <alignment wrapText="1"/>
    </xf>
    <xf numFmtId="49" fontId="17" fillId="4" borderId="10" xfId="0" applyNumberFormat="1" applyFont="1" applyFill="1" applyBorder="1" applyAlignment="1">
      <alignment horizontal="left" wrapText="1"/>
    </xf>
    <xf numFmtId="0" fontId="16" fillId="7" borderId="10" xfId="0" applyFont="1" applyFill="1" applyBorder="1" applyAlignment="1">
      <alignment wrapText="1"/>
    </xf>
    <xf numFmtId="0" fontId="17" fillId="4" borderId="10" xfId="0" applyFont="1" applyFill="1" applyBorder="1" applyAlignment="1">
      <alignment horizontal="left" vertical="top" wrapText="1"/>
    </xf>
    <xf numFmtId="0" fontId="16" fillId="8" borderId="10" xfId="0" applyFont="1" applyFill="1" applyBorder="1" applyAlignment="1">
      <alignment horizontal="center" wrapText="1"/>
    </xf>
    <xf numFmtId="0" fontId="17" fillId="0" borderId="10" xfId="0" applyFont="1" applyBorder="1" applyAlignment="1">
      <alignment wrapText="1"/>
    </xf>
    <xf numFmtId="0" fontId="17" fillId="4" borderId="10" xfId="0" applyFont="1" applyFill="1" applyBorder="1" applyAlignment="1">
      <alignment wrapText="1"/>
    </xf>
    <xf numFmtId="0" fontId="0" fillId="4" borderId="10" xfId="0" applyFill="1" applyBorder="1" applyAlignment="1">
      <alignment horizontal="center" vertical="center" wrapText="1"/>
    </xf>
    <xf numFmtId="0" fontId="11" fillId="8" borderId="10" xfId="0" applyFont="1" applyFill="1" applyBorder="1" applyAlignment="1">
      <alignment horizontal="center" wrapText="1"/>
    </xf>
    <xf numFmtId="165" fontId="0" fillId="4" borderId="10" xfId="0" applyNumberFormat="1" applyFill="1" applyBorder="1" applyAlignment="1">
      <alignment horizontal="left" wrapText="1"/>
    </xf>
    <xf numFmtId="14" fontId="0" fillId="4" borderId="10" xfId="0" applyNumberFormat="1" applyFill="1" applyBorder="1" applyAlignment="1">
      <alignment horizontal="center" wrapText="1"/>
    </xf>
    <xf numFmtId="0" fontId="0" fillId="4" borderId="10" xfId="0" applyFill="1" applyBorder="1" applyAlignment="1">
      <alignment horizontal="center" wrapText="1"/>
    </xf>
    <xf numFmtId="49" fontId="11" fillId="2" borderId="10" xfId="0" applyNumberFormat="1" applyFont="1" applyFill="1" applyBorder="1" applyAlignment="1">
      <alignment horizontal="center" wrapText="1"/>
    </xf>
    <xf numFmtId="49" fontId="0" fillId="4" borderId="10" xfId="0" applyNumberFormat="1" applyFill="1" applyBorder="1" applyAlignment="1">
      <alignment horizontal="left" wrapText="1"/>
    </xf>
    <xf numFmtId="49" fontId="0" fillId="4" borderId="10" xfId="0" applyNumberFormat="1" applyFill="1" applyBorder="1" applyAlignment="1">
      <alignment horizontal="center" vertical="center" wrapText="1"/>
    </xf>
    <xf numFmtId="10" fontId="0" fillId="4" borderId="10" xfId="0" applyNumberFormat="1" applyFill="1" applyBorder="1" applyAlignment="1">
      <alignment horizontal="center" vertical="center" wrapText="1"/>
    </xf>
    <xf numFmtId="10" fontId="0" fillId="4" borderId="10" xfId="0" applyNumberFormat="1" applyFill="1" applyBorder="1" applyAlignment="1">
      <alignment vertical="center" wrapText="1"/>
    </xf>
    <xf numFmtId="0" fontId="0" fillId="4" borderId="10" xfId="0" applyFill="1" applyBorder="1" applyAlignment="1">
      <alignment vertical="center" wrapText="1"/>
    </xf>
    <xf numFmtId="0" fontId="0" fillId="4" borderId="10" xfId="0" applyFill="1" applyBorder="1" applyAlignment="1">
      <alignment horizontal="center" vertical="top" wrapText="1"/>
    </xf>
    <xf numFmtId="0" fontId="26" fillId="4" borderId="11" xfId="0" applyFont="1" applyFill="1" applyBorder="1" applyAlignment="1">
      <alignment horizontal="left" vertical="center" wrapText="1"/>
    </xf>
    <xf numFmtId="49" fontId="0" fillId="0" borderId="10" xfId="0" applyNumberFormat="1" applyBorder="1" applyAlignment="1">
      <alignment vertical="top" wrapText="1"/>
    </xf>
    <xf numFmtId="0" fontId="26" fillId="4" borderId="10" xfId="0" applyFont="1" applyFill="1" applyBorder="1" applyAlignment="1">
      <alignment horizontal="left" vertical="center" wrapText="1"/>
    </xf>
    <xf numFmtId="0" fontId="0" fillId="0" borderId="10" xfId="0" applyBorder="1" applyAlignment="1">
      <alignment wrapText="1"/>
    </xf>
    <xf numFmtId="0" fontId="0" fillId="0" borderId="10" xfId="0" applyBorder="1" applyAlignment="1">
      <alignment horizontal="left" vertical="top" wrapText="1"/>
    </xf>
    <xf numFmtId="0" fontId="12" fillId="2" borderId="10" xfId="0" applyFont="1" applyFill="1" applyBorder="1" applyAlignment="1">
      <alignment vertical="top" wrapText="1"/>
    </xf>
    <xf numFmtId="0" fontId="11" fillId="2" borderId="10"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0" fillId="0" borderId="10" xfId="0" applyBorder="1"/>
    <xf numFmtId="0" fontId="0" fillId="4" borderId="10" xfId="0" applyFill="1" applyBorder="1" applyAlignment="1">
      <alignment horizontal="center" vertical="center"/>
    </xf>
    <xf numFmtId="0" fontId="0" fillId="4" borderId="10" xfId="0" applyFill="1" applyBorder="1"/>
    <xf numFmtId="0" fontId="0" fillId="4" borderId="10" xfId="0" applyFill="1" applyBorder="1" applyAlignment="1">
      <alignment wrapText="1"/>
    </xf>
    <xf numFmtId="0" fontId="12" fillId="2" borderId="10" xfId="0" applyFont="1" applyFill="1" applyBorder="1" applyAlignment="1">
      <alignment horizontal="center" vertical="center" wrapText="1"/>
    </xf>
    <xf numFmtId="0" fontId="0" fillId="4" borderId="10" xfId="0" applyFill="1" applyBorder="1" applyAlignment="1">
      <alignment horizontal="left" vertical="top" wrapText="1"/>
    </xf>
    <xf numFmtId="0" fontId="12" fillId="0" borderId="10" xfId="0" applyFont="1" applyBorder="1" applyAlignment="1">
      <alignment horizontal="center" vertical="center" wrapText="1"/>
    </xf>
    <xf numFmtId="0" fontId="14" fillId="2" borderId="10" xfId="0" applyFont="1" applyFill="1" applyBorder="1" applyAlignment="1">
      <alignment horizontal="left" vertical="top" wrapText="1"/>
    </xf>
    <xf numFmtId="0" fontId="13" fillId="2" borderId="10" xfId="0" applyFont="1" applyFill="1" applyBorder="1" applyAlignment="1">
      <alignment horizontal="left" vertical="top" wrapText="1"/>
    </xf>
    <xf numFmtId="15" fontId="0" fillId="4" borderId="10" xfId="0" applyNumberFormat="1" applyFill="1" applyBorder="1" applyAlignment="1">
      <alignment horizontal="left" vertical="top" wrapText="1"/>
    </xf>
    <xf numFmtId="16" fontId="0" fillId="4" borderId="10" xfId="0" applyNumberFormat="1" applyFill="1" applyBorder="1" applyAlignment="1">
      <alignment horizontal="left" vertical="top" wrapText="1"/>
    </xf>
    <xf numFmtId="17" fontId="0" fillId="4" borderId="10" xfId="0" applyNumberFormat="1" applyFill="1" applyBorder="1" applyAlignment="1">
      <alignment horizontal="left" vertical="top" wrapText="1"/>
    </xf>
    <xf numFmtId="0" fontId="11" fillId="5" borderId="10" xfId="0" applyFont="1" applyFill="1" applyBorder="1" applyAlignment="1">
      <alignment horizontal="center" wrapText="1"/>
    </xf>
    <xf numFmtId="0" fontId="0" fillId="0" borderId="10" xfId="0" applyBorder="1" applyAlignment="1">
      <alignment vertical="top" wrapText="1"/>
    </xf>
    <xf numFmtId="0" fontId="1" fillId="0" borderId="13" xfId="2" applyBorder="1" applyAlignment="1">
      <alignment horizontal="left" wrapText="1"/>
    </xf>
    <xf numFmtId="0" fontId="1" fillId="0" borderId="13" xfId="2" applyBorder="1" applyAlignment="1">
      <alignment wrapText="1"/>
    </xf>
    <xf numFmtId="49" fontId="1" fillId="0" borderId="13" xfId="2" applyNumberFormat="1" applyBorder="1" applyAlignment="1">
      <alignment horizontal="left"/>
    </xf>
    <xf numFmtId="0" fontId="1" fillId="0" borderId="13" xfId="2" applyBorder="1"/>
    <xf numFmtId="49" fontId="6" fillId="0" borderId="13" xfId="8" applyNumberFormat="1" applyBorder="1" applyAlignment="1">
      <alignment horizontal="left"/>
    </xf>
    <xf numFmtId="0" fontId="6" fillId="0" borderId="13" xfId="8" applyBorder="1"/>
    <xf numFmtId="0" fontId="42" fillId="4" borderId="10" xfId="11" applyFill="1" applyBorder="1" applyAlignment="1">
      <alignment horizontal="left" vertical="top" wrapText="1"/>
    </xf>
    <xf numFmtId="17" fontId="0" fillId="4" borderId="10" xfId="0" applyNumberFormat="1" applyFill="1" applyBorder="1" applyAlignment="1">
      <alignment wrapText="1"/>
    </xf>
    <xf numFmtId="9" fontId="0" fillId="4" borderId="10" xfId="0" applyNumberFormat="1" applyFill="1" applyBorder="1" applyAlignment="1">
      <alignment horizontal="center" vertical="center" wrapText="1"/>
    </xf>
    <xf numFmtId="0" fontId="0" fillId="4" borderId="10" xfId="0" applyFill="1" applyBorder="1" applyAlignment="1">
      <alignment horizontal="left" wrapText="1"/>
    </xf>
    <xf numFmtId="0" fontId="15" fillId="0" borderId="0" xfId="0" applyFont="1" applyAlignment="1">
      <alignment horizontal="center" wrapText="1"/>
    </xf>
    <xf numFmtId="0" fontId="11" fillId="2" borderId="10" xfId="0" applyFont="1" applyFill="1" applyBorder="1" applyAlignment="1">
      <alignment horizontal="center" wrapText="1"/>
    </xf>
    <xf numFmtId="0" fontId="0" fillId="2" borderId="10" xfId="0" applyFill="1" applyBorder="1" applyAlignment="1">
      <alignment horizontal="left" vertical="center" wrapText="1"/>
    </xf>
    <xf numFmtId="0" fontId="26" fillId="0" borderId="0" xfId="0" applyFont="1" applyAlignment="1">
      <alignment horizontal="left" vertical="center" wrapText="1"/>
    </xf>
    <xf numFmtId="0" fontId="15" fillId="0" borderId="0" xfId="0" applyFont="1" applyAlignment="1">
      <alignment horizontal="center" vertical="center"/>
    </xf>
    <xf numFmtId="0" fontId="34" fillId="0" borderId="4" xfId="0" applyFont="1" applyBorder="1" applyAlignment="1">
      <alignment horizontal="center" vertical="center" wrapText="1"/>
    </xf>
    <xf numFmtId="0" fontId="36" fillId="0" borderId="0" xfId="0" applyFont="1" applyAlignment="1">
      <alignment horizontal="center" vertical="center" wrapText="1"/>
    </xf>
    <xf numFmtId="0" fontId="3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7" fillId="0" borderId="5"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17" fillId="4" borderId="11" xfId="0" applyFont="1" applyFill="1" applyBorder="1" applyAlignment="1">
      <alignment horizontal="left" vertical="top" wrapText="1"/>
    </xf>
    <xf numFmtId="0" fontId="0" fillId="0" borderId="8" xfId="0" applyBorder="1" applyAlignment="1">
      <alignment wrapText="1"/>
    </xf>
    <xf numFmtId="0" fontId="0" fillId="0" borderId="9" xfId="0"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0" fillId="4" borderId="10" xfId="0" applyFill="1" applyBorder="1" applyAlignment="1">
      <alignment horizontal="left"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Alignment="1">
      <alignment horizontal="left" vertical="center" wrapText="1"/>
    </xf>
    <xf numFmtId="0" fontId="0" fillId="0" borderId="0" xfId="0" applyAlignment="1">
      <alignment wrapText="1"/>
    </xf>
    <xf numFmtId="0" fontId="11" fillId="2" borderId="10" xfId="0" applyFont="1" applyFill="1" applyBorder="1" applyAlignment="1">
      <alignment horizontal="center" wrapText="1"/>
    </xf>
    <xf numFmtId="0" fontId="16" fillId="9" borderId="10" xfId="0" applyFont="1" applyFill="1" applyBorder="1" applyAlignment="1">
      <alignment horizontal="left" vertical="center" wrapText="1"/>
    </xf>
    <xf numFmtId="0" fontId="16" fillId="9" borderId="11" xfId="0" applyFont="1" applyFill="1" applyBorder="1" applyAlignment="1">
      <alignment horizontal="left" vertical="center" wrapText="1"/>
    </xf>
    <xf numFmtId="0" fontId="16" fillId="9" borderId="9" xfId="0" applyFont="1" applyFill="1" applyBorder="1" applyAlignment="1">
      <alignment horizontal="left" vertical="center" wrapText="1"/>
    </xf>
    <xf numFmtId="0" fontId="0" fillId="2" borderId="10" xfId="0" applyFill="1" applyBorder="1" applyAlignment="1">
      <alignment horizontal="left" vertical="center" wrapText="1"/>
    </xf>
    <xf numFmtId="0" fontId="0" fillId="0" borderId="10" xfId="0" applyBorder="1" applyAlignment="1">
      <alignment horizontal="left" vertical="center" wrapText="1"/>
    </xf>
    <xf numFmtId="0" fontId="0" fillId="2" borderId="11" xfId="0" applyFill="1" applyBorder="1" applyAlignment="1">
      <alignment horizontal="left" vertical="center" wrapText="1"/>
    </xf>
    <xf numFmtId="0" fontId="0" fillId="2" borderId="9" xfId="0" applyFill="1" applyBorder="1" applyAlignment="1">
      <alignment horizontal="left" vertical="center" wrapText="1"/>
    </xf>
    <xf numFmtId="0" fontId="17" fillId="9" borderId="10" xfId="0" applyFont="1" applyFill="1" applyBorder="1" applyAlignment="1">
      <alignment horizontal="left" vertical="center" wrapText="1"/>
    </xf>
    <xf numFmtId="0" fontId="15" fillId="0" borderId="0" xfId="0" applyFont="1" applyAlignment="1">
      <alignment horizontal="center" vertical="center" wrapText="1"/>
    </xf>
    <xf numFmtId="0" fontId="29" fillId="0" borderId="0" xfId="0" applyFont="1" applyAlignment="1">
      <alignment horizontal="center" vertical="center" wrapText="1"/>
    </xf>
    <xf numFmtId="0" fontId="25" fillId="0" borderId="0" xfId="0" applyFont="1" applyAlignment="1">
      <alignment vertical="center" wrapText="1"/>
    </xf>
    <xf numFmtId="0" fontId="20" fillId="9" borderId="10" xfId="0" applyFont="1" applyFill="1" applyBorder="1" applyAlignment="1">
      <alignment horizontal="left" vertical="center" wrapText="1"/>
    </xf>
    <xf numFmtId="0" fontId="21" fillId="9" borderId="10" xfId="0" applyFont="1" applyFill="1" applyBorder="1" applyAlignment="1">
      <alignment horizontal="left" vertical="center" wrapText="1"/>
    </xf>
    <xf numFmtId="0" fontId="24" fillId="4" borderId="11" xfId="0" applyFont="1" applyFill="1" applyBorder="1" applyAlignment="1">
      <alignment horizontal="center" vertical="center" wrapText="1"/>
    </xf>
    <xf numFmtId="0" fontId="24" fillId="4" borderId="9" xfId="0" applyFont="1" applyFill="1" applyBorder="1" applyAlignment="1">
      <alignment horizontal="center" vertical="center" wrapText="1"/>
    </xf>
    <xf numFmtId="0" fontId="0" fillId="3" borderId="11" xfId="0" applyFill="1" applyBorder="1" applyAlignment="1">
      <alignment horizontal="left" vertical="center" wrapText="1"/>
    </xf>
    <xf numFmtId="0" fontId="0" fillId="3" borderId="8" xfId="0" applyFill="1" applyBorder="1" applyAlignment="1">
      <alignment horizontal="left" vertical="center" wrapText="1"/>
    </xf>
    <xf numFmtId="0" fontId="0" fillId="3" borderId="9" xfId="0" applyFill="1" applyBorder="1" applyAlignment="1">
      <alignment horizontal="left" vertical="center" wrapText="1"/>
    </xf>
    <xf numFmtId="0" fontId="16" fillId="9" borderId="11" xfId="0" applyFont="1" applyFill="1" applyBorder="1" applyAlignment="1">
      <alignment horizontal="center" vertical="center" wrapText="1"/>
    </xf>
    <xf numFmtId="0" fontId="16" fillId="9" borderId="8" xfId="0" applyFont="1" applyFill="1" applyBorder="1" applyAlignment="1">
      <alignment horizontal="center" vertical="center" wrapText="1"/>
    </xf>
    <xf numFmtId="0" fontId="16" fillId="9" borderId="9" xfId="0" applyFont="1" applyFill="1" applyBorder="1" applyAlignment="1">
      <alignment horizontal="center" vertical="center" wrapText="1"/>
    </xf>
    <xf numFmtId="0" fontId="16" fillId="9" borderId="7"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24" fillId="4" borderId="10" xfId="0" applyFont="1" applyFill="1" applyBorder="1" applyAlignment="1">
      <alignment horizontal="center" vertical="center" wrapText="1"/>
    </xf>
    <xf numFmtId="0" fontId="0" fillId="0" borderId="10" xfId="0" applyBorder="1" applyAlignment="1">
      <alignment vertical="center" wrapText="1"/>
    </xf>
    <xf numFmtId="0" fontId="0" fillId="3" borderId="10" xfId="0" applyFill="1" applyBorder="1" applyAlignment="1">
      <alignment horizontal="left" vertical="center" wrapText="1"/>
    </xf>
    <xf numFmtId="0" fontId="16" fillId="9" borderId="4" xfId="0" applyFont="1" applyFill="1" applyBorder="1" applyAlignment="1">
      <alignment horizontal="center" vertical="center" wrapText="1"/>
    </xf>
    <xf numFmtId="0" fontId="16" fillId="9" borderId="0" xfId="0" applyFont="1" applyFill="1" applyAlignment="1">
      <alignment horizontal="center" vertical="center" wrapText="1"/>
    </xf>
    <xf numFmtId="0" fontId="0" fillId="0" borderId="0" xfId="0"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11" fillId="0" borderId="0" xfId="0" applyFont="1" applyAlignment="1">
      <alignment horizontal="left" vertical="center" wrapText="1"/>
    </xf>
    <xf numFmtId="0" fontId="0" fillId="0" borderId="0" xfId="0" applyAlignment="1">
      <alignment horizontal="left" wrapText="1"/>
    </xf>
    <xf numFmtId="0" fontId="26" fillId="0" borderId="0" xfId="0" applyFont="1" applyAlignment="1">
      <alignment horizontal="left" vertical="center" wrapText="1"/>
    </xf>
    <xf numFmtId="0" fontId="15" fillId="0" borderId="0" xfId="0" applyFont="1" applyAlignment="1">
      <alignment horizontal="center" vertical="center"/>
    </xf>
    <xf numFmtId="0" fontId="31" fillId="0" borderId="0" xfId="0" applyFont="1" applyAlignment="1">
      <alignment horizontal="center" vertical="center"/>
    </xf>
    <xf numFmtId="0" fontId="12" fillId="2" borderId="11" xfId="0" applyFont="1" applyFill="1" applyBorder="1" applyAlignment="1">
      <alignment horizontal="left" vertical="top" wrapText="1"/>
    </xf>
    <xf numFmtId="0" fontId="0" fillId="0" borderId="9" xfId="0" applyBorder="1" applyAlignment="1">
      <alignment horizontal="left" vertical="top" wrapText="1"/>
    </xf>
    <xf numFmtId="0" fontId="11" fillId="2" borderId="11" xfId="0" applyFont="1" applyFill="1" applyBorder="1" applyAlignment="1">
      <alignment horizontal="left" vertical="top" wrapText="1"/>
    </xf>
    <xf numFmtId="49" fontId="33" fillId="0" borderId="3"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11" fillId="2" borderId="11" xfId="0" applyFont="1" applyFill="1" applyBorder="1" applyAlignment="1">
      <alignment horizontal="left" vertical="center" wrapText="1"/>
    </xf>
    <xf numFmtId="0" fontId="0" fillId="0" borderId="9" xfId="0" applyBorder="1" applyAlignment="1">
      <alignment horizontal="left" vertical="center" wrapText="1"/>
    </xf>
    <xf numFmtId="0" fontId="11" fillId="2" borderId="9" xfId="0" applyFont="1" applyFill="1" applyBorder="1" applyAlignment="1">
      <alignment horizontal="left" vertical="center" wrapText="1"/>
    </xf>
    <xf numFmtId="10" fontId="2" fillId="0" borderId="0" xfId="2" applyNumberFormat="1" applyFont="1" applyAlignment="1">
      <alignment horizontal="center"/>
    </xf>
  </cellXfs>
  <cellStyles count="12">
    <cellStyle name="Hyperlink" xfId="11" builtinId="8"/>
    <cellStyle name="Hyperlink 2" xfId="1" xr:uid="{00000000-0005-0000-0000-000000000000}"/>
    <cellStyle name="Normal" xfId="0" builtinId="0"/>
    <cellStyle name="Normal 2" xfId="2" xr:uid="{00000000-0005-0000-0000-000002000000}"/>
    <cellStyle name="Normal 2 2" xfId="3" xr:uid="{00000000-0005-0000-0000-000003000000}"/>
    <cellStyle name="Normal 3" xfId="4" xr:uid="{00000000-0005-0000-0000-000004000000}"/>
    <cellStyle name="Normal 3 2" xfId="9" xr:uid="{00000000-0005-0000-0000-000005000000}"/>
    <cellStyle name="Normal 4" xfId="5" xr:uid="{00000000-0005-0000-0000-000006000000}"/>
    <cellStyle name="Normal 5" xfId="6" xr:uid="{00000000-0005-0000-0000-000007000000}"/>
    <cellStyle name="Normal 5 2" xfId="10" xr:uid="{00000000-0005-0000-0000-000008000000}"/>
    <cellStyle name="Normal_2010-11 Project Numbers Val_1 2" xfId="7" xr:uid="{00000000-0005-0000-0000-000009000000}"/>
    <cellStyle name="Normal_SASR 2" xfId="8" xr:uid="{00000000-0005-0000-0000-00000A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5.bin"/><Relationship Id="rId5" Type="http://schemas.openxmlformats.org/officeDocument/2006/relationships/hyperlink" Target="mailto:ibichler@mtvernoncsd.org" TargetMode="Externa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printerSettings" Target="../printerSettings/printerSettings30.bin"/><Relationship Id="rId4" Type="http://schemas.openxmlformats.org/officeDocument/2006/relationships/printerSettings" Target="../printerSettings/printerSettings2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5.bin"/><Relationship Id="rId5" Type="http://schemas.openxmlformats.org/officeDocument/2006/relationships/hyperlink" Target="http://www.p12.nysed.gov/accountability/ChecklistforDeterminingPrioritySchoolLeaderQualification.docx" TargetMode="External"/><Relationship Id="rId4" Type="http://schemas.openxmlformats.org/officeDocument/2006/relationships/printerSettings" Target="../printerSettings/printerSettings34.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5" Type="http://schemas.openxmlformats.org/officeDocument/2006/relationships/printerSettings" Target="../printerSettings/printerSettings45.bin"/><Relationship Id="rId4" Type="http://schemas.openxmlformats.org/officeDocument/2006/relationships/printerSettings" Target="../printerSettings/printerSettings4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5" Type="http://schemas.openxmlformats.org/officeDocument/2006/relationships/printerSettings" Target="../printerSettings/printerSettings60.bin"/><Relationship Id="rId4" Type="http://schemas.openxmlformats.org/officeDocument/2006/relationships/printerSettings" Target="../printerSettings/printerSettings59.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73.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5" Type="http://schemas.openxmlformats.org/officeDocument/2006/relationships/printerSettings" Target="../printerSettings/printerSettings80.bin"/><Relationship Id="rId4" Type="http://schemas.openxmlformats.org/officeDocument/2006/relationships/printerSettings" Target="../printerSettings/printerSettings7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5" Type="http://schemas.openxmlformats.org/officeDocument/2006/relationships/printerSettings" Target="../printerSettings/printerSettings85.bin"/><Relationship Id="rId4"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E21"/>
  <sheetViews>
    <sheetView tabSelected="1" topLeftCell="A24" zoomScale="90" zoomScaleNormal="90" zoomScalePageLayoutView="90" workbookViewId="0" xr3:uid="{AEA406A1-0E4B-5B11-9CD5-51D6E497D94C}">
      <selection activeCell="B6" sqref="B6:E6"/>
    </sheetView>
  </sheetViews>
  <sheetFormatPr defaultColWidth="9.140625" defaultRowHeight="15.75"/>
  <cols>
    <col min="1" max="1" width="5.42578125" style="15" customWidth="1"/>
    <col min="2" max="2" width="27.42578125" style="15" customWidth="1"/>
    <col min="3" max="3" width="50.7109375" style="15" customWidth="1"/>
    <col min="4" max="4" width="33.85546875" style="15" customWidth="1"/>
    <col min="5" max="5" width="38.28515625" style="15" customWidth="1"/>
    <col min="6" max="16384" width="9.140625" style="15"/>
  </cols>
  <sheetData>
    <row r="1" spans="2:5">
      <c r="B1" s="85" t="s">
        <v>0</v>
      </c>
      <c r="C1" s="86" t="s">
        <v>1</v>
      </c>
      <c r="D1" s="142" t="s">
        <v>2</v>
      </c>
      <c r="E1" s="143"/>
    </row>
    <row r="2" spans="2:5">
      <c r="B2" s="85" t="s">
        <v>3</v>
      </c>
      <c r="C2" s="86" t="s">
        <v>4</v>
      </c>
      <c r="D2" s="142"/>
      <c r="E2" s="143"/>
    </row>
    <row r="3" spans="2:5">
      <c r="B3" s="85" t="s">
        <v>5</v>
      </c>
      <c r="C3" s="87" t="s">
        <v>6</v>
      </c>
      <c r="D3" s="144"/>
      <c r="E3" s="143"/>
    </row>
    <row r="4" spans="2:5">
      <c r="E4" s="1"/>
    </row>
    <row r="5" spans="2:5">
      <c r="E5" s="1"/>
    </row>
    <row r="6" spans="2:5" ht="23.25">
      <c r="B6" s="147" t="s">
        <v>7</v>
      </c>
      <c r="C6" s="148"/>
      <c r="D6" s="148"/>
      <c r="E6" s="148"/>
    </row>
    <row r="8" spans="2:5">
      <c r="B8" s="88" t="s">
        <v>8</v>
      </c>
      <c r="C8" s="89" t="s">
        <v>9</v>
      </c>
      <c r="D8" s="88" t="s">
        <v>10</v>
      </c>
      <c r="E8" s="89" t="s">
        <v>11</v>
      </c>
    </row>
    <row r="9" spans="2:5">
      <c r="B9" s="88" t="s">
        <v>12</v>
      </c>
      <c r="C9" s="89" t="s">
        <v>13</v>
      </c>
      <c r="D9" s="88" t="s">
        <v>14</v>
      </c>
      <c r="E9" s="133" t="s">
        <v>15</v>
      </c>
    </row>
    <row r="10" spans="2:5" ht="15.75" customHeight="1">
      <c r="B10" s="88" t="s">
        <v>16</v>
      </c>
      <c r="C10" s="149" t="s">
        <v>17</v>
      </c>
      <c r="D10" s="150"/>
      <c r="E10" s="151"/>
    </row>
    <row r="12" spans="2:5" ht="30.75" customHeight="1">
      <c r="B12" s="152" t="s">
        <v>18</v>
      </c>
      <c r="C12" s="153"/>
      <c r="D12" s="153"/>
      <c r="E12" s="153"/>
    </row>
    <row r="14" spans="2:5">
      <c r="B14" s="154" t="s">
        <v>19</v>
      </c>
      <c r="C14" s="153"/>
      <c r="D14" s="153"/>
      <c r="E14" s="153"/>
    </row>
    <row r="16" spans="2:5" ht="45.75" customHeight="1">
      <c r="B16" s="155" t="s">
        <v>20</v>
      </c>
      <c r="C16" s="153"/>
      <c r="D16" s="153"/>
      <c r="E16" s="153"/>
    </row>
    <row r="18" spans="2:5">
      <c r="B18" s="145" t="s">
        <v>21</v>
      </c>
      <c r="C18" s="146"/>
      <c r="D18" s="146"/>
      <c r="E18" s="146"/>
    </row>
    <row r="19" spans="2:5">
      <c r="B19" s="90" t="s">
        <v>22</v>
      </c>
      <c r="C19" s="90" t="s">
        <v>23</v>
      </c>
      <c r="D19" s="90" t="s">
        <v>24</v>
      </c>
      <c r="E19" s="90" t="s">
        <v>25</v>
      </c>
    </row>
    <row r="20" spans="2:5" ht="30" customHeight="1">
      <c r="B20" s="91" t="s">
        <v>26</v>
      </c>
      <c r="C20" s="92"/>
      <c r="D20" s="89"/>
      <c r="E20" s="89"/>
    </row>
    <row r="21" spans="2:5" ht="30" customHeight="1">
      <c r="B21" s="91" t="s">
        <v>27</v>
      </c>
      <c r="C21" s="92"/>
      <c r="D21" s="89"/>
      <c r="E21" s="89"/>
    </row>
  </sheetData>
  <customSheetViews>
    <customSheetView guid="{F5F3C714-98D8-4A17-AAC7-A3492D9D3AE9}" scale="90">
      <selection activeCell="B25" sqref="B25"/>
      <pageMargins left="0" right="0" top="0" bottom="0" header="0" footer="0"/>
      <pageSetup scale="80" orientation="landscape" r:id="rId1"/>
      <headerFooter>
        <oddFooter>&amp;R&amp;P</oddFooter>
      </headerFooter>
    </customSheetView>
    <customSheetView guid="{44594B27-9C70-41F1-9630-666DBB02377F}" scale="90" showPageBreaks="1" printArea="1">
      <pageMargins left="0" right="0" top="0" bottom="0" header="0" footer="0"/>
      <pageSetup scale="80" orientation="landscape" r:id="rId2"/>
      <headerFooter>
        <oddFooter>&amp;R&amp;P</oddFooter>
      </headerFooter>
    </customSheetView>
    <customSheetView guid="{D084C74A-34CE-4171-80D6-1BE5E86C1BB8}" showPageBreaks="1" printArea="1">
      <selection activeCell="B6" sqref="B6:E6"/>
      <pageMargins left="0" right="0" top="0" bottom="0" header="0" footer="0"/>
      <pageSetup scale="80" orientation="landscape" r:id="rId3"/>
      <headerFooter>
        <oddFooter>&amp;R&amp;P</oddFooter>
      </headerFooter>
    </customSheetView>
    <customSheetView guid="{C0736EDE-B647-460A-AF7D-0FC5B36FDE49}" scale="90" showPageBreaks="1" printArea="1">
      <selection activeCell="B25" sqref="B25"/>
      <pageMargins left="0" right="0" top="0" bottom="0" header="0" footer="0"/>
      <pageSetup scale="80" orientation="landscape" r:id="rId4"/>
      <headerFooter>
        <oddFooter>&amp;R&amp;P</oddFooter>
      </headerFooter>
    </customSheetView>
  </customSheetViews>
  <mergeCells count="7">
    <mergeCell ref="D1:E3"/>
    <mergeCell ref="B18:E18"/>
    <mergeCell ref="B6:E6"/>
    <mergeCell ref="C10:E10"/>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xr:uid="{00000000-0002-0000-0000-000000000000}"/>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xr:uid="{00000000-0002-0000-0000-000001000000}"/>
  </dataValidations>
  <hyperlinks>
    <hyperlink ref="E9" r:id="rId5" xr:uid="{28E493DE-2AB6-4EDA-B49D-50008A72F269}"/>
  </hyperlinks>
  <pageMargins left="0.45" right="0.45" top="0.5" bottom="0.5" header="0.3" footer="0.05"/>
  <pageSetup scale="80" orientation="landscape" r:id="rId6"/>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0"/>
  <sheetViews>
    <sheetView zoomScale="90" zoomScaleNormal="90" zoomScalePageLayoutView="90" workbookViewId="0" xr3:uid="{958C4451-9541-5A59-BF78-D2F731DF1C81}">
      <selection activeCell="B17" sqref="B17"/>
    </sheetView>
  </sheetViews>
  <sheetFormatPr defaultColWidth="9.140625" defaultRowHeight="15"/>
  <cols>
    <col min="1" max="1" width="5.42578125" style="1" customWidth="1"/>
    <col min="2" max="2" width="5.7109375" style="1" customWidth="1"/>
    <col min="3" max="3" width="150.7109375" style="1" customWidth="1"/>
    <col min="4" max="16384" width="9.140625" style="1"/>
  </cols>
  <sheetData>
    <row r="1" spans="1:29" s="30" customFormat="1" ht="18.75">
      <c r="C1" s="137" t="s">
        <v>28</v>
      </c>
    </row>
    <row r="2" spans="1:29" ht="18.75">
      <c r="C2" s="28"/>
    </row>
    <row r="3" spans="1:29" s="45" customFormat="1">
      <c r="A3" s="23"/>
      <c r="B3" s="48"/>
      <c r="C3" s="48" t="s">
        <v>29</v>
      </c>
      <c r="D3" s="23"/>
      <c r="E3" s="23"/>
      <c r="F3" s="23"/>
      <c r="G3" s="23"/>
      <c r="H3" s="23"/>
      <c r="I3" s="23"/>
      <c r="J3" s="23"/>
      <c r="K3" s="23"/>
      <c r="L3" s="23"/>
      <c r="M3" s="23"/>
      <c r="N3" s="23"/>
      <c r="O3" s="23"/>
      <c r="P3" s="23"/>
      <c r="Q3" s="23"/>
      <c r="R3" s="23"/>
      <c r="S3" s="23"/>
      <c r="T3" s="23"/>
      <c r="U3" s="23"/>
      <c r="V3" s="23"/>
      <c r="W3" s="23"/>
      <c r="X3" s="23"/>
      <c r="Y3" s="23"/>
      <c r="Z3" s="23"/>
      <c r="AA3" s="23"/>
      <c r="AB3" s="23"/>
      <c r="AC3" s="23"/>
    </row>
    <row r="4" spans="1:29" s="23" customFormat="1">
      <c r="C4" s="140"/>
    </row>
    <row r="5" spans="1:29" s="23" customFormat="1" ht="45">
      <c r="B5" s="93" t="s">
        <v>30</v>
      </c>
      <c r="C5" s="23" t="s">
        <v>31</v>
      </c>
    </row>
    <row r="6" spans="1:29" s="23" customFormat="1">
      <c r="B6" s="49"/>
    </row>
    <row r="7" spans="1:29" s="45" customFormat="1">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row>
    <row r="8" spans="1:29" s="45" customFormat="1" ht="30">
      <c r="A8" s="23"/>
      <c r="B8" s="93" t="s">
        <v>30</v>
      </c>
      <c r="C8" s="23" t="s">
        <v>32</v>
      </c>
      <c r="D8" s="23"/>
      <c r="E8" s="23"/>
      <c r="F8" s="23"/>
      <c r="G8" s="23"/>
      <c r="H8" s="23"/>
      <c r="I8" s="23"/>
      <c r="J8" s="23"/>
      <c r="K8" s="23"/>
      <c r="L8" s="23"/>
      <c r="M8" s="23"/>
      <c r="N8" s="23"/>
      <c r="O8" s="23"/>
      <c r="P8" s="23"/>
      <c r="Q8" s="23"/>
      <c r="R8" s="23"/>
      <c r="S8" s="23"/>
      <c r="T8" s="23"/>
      <c r="U8" s="23"/>
      <c r="V8" s="23"/>
      <c r="W8" s="23"/>
      <c r="X8" s="23"/>
      <c r="Y8" s="23"/>
      <c r="Z8" s="23"/>
      <c r="AA8" s="23"/>
      <c r="AB8" s="23"/>
      <c r="AC8" s="23"/>
    </row>
    <row r="9" spans="1:29" s="45" customFormat="1">
      <c r="A9" s="23"/>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row>
    <row r="10" spans="1:29" s="45" customFormat="1">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row>
    <row r="11" spans="1:29" s="23" customFormat="1" ht="30" customHeight="1">
      <c r="B11" s="93" t="s">
        <v>30</v>
      </c>
      <c r="C11" s="46" t="s">
        <v>33</v>
      </c>
    </row>
    <row r="12" spans="1:29" s="23" customFormat="1">
      <c r="C12" s="25"/>
    </row>
    <row r="13" spans="1:29" s="23" customFormat="1">
      <c r="C13" s="25"/>
    </row>
    <row r="14" spans="1:29" s="23" customFormat="1" ht="30" customHeight="1">
      <c r="B14" s="93" t="s">
        <v>30</v>
      </c>
      <c r="C14" s="23" t="s">
        <v>34</v>
      </c>
    </row>
    <row r="15" spans="1:29" s="45" customFormat="1">
      <c r="A15" s="23"/>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row>
    <row r="16" spans="1:29" s="45" customFormat="1">
      <c r="A16" s="23"/>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row>
    <row r="17" spans="2:3" s="23" customFormat="1" ht="30" customHeight="1">
      <c r="B17" s="93" t="s">
        <v>30</v>
      </c>
      <c r="C17" s="23" t="s">
        <v>35</v>
      </c>
    </row>
    <row r="18" spans="2:3" s="23" customFormat="1"/>
    <row r="19" spans="2:3" s="23" customFormat="1"/>
    <row r="20" spans="2:3" s="23" customFormat="1" ht="30" customHeight="1">
      <c r="B20" s="93" t="s">
        <v>30</v>
      </c>
      <c r="C20" s="47" t="s">
        <v>36</v>
      </c>
    </row>
  </sheetData>
  <customSheetViews>
    <customSheetView guid="{F5F3C714-98D8-4A17-AAC7-A3492D9D3AE9}" scale="90">
      <selection activeCell="B8" sqref="B8"/>
      <pageMargins left="0" right="0" top="0" bottom="0" header="0" footer="0"/>
      <pageSetup scale="80" fitToHeight="7" orientation="landscape" r:id="rId1"/>
      <headerFooter>
        <oddFooter>&amp;R&amp;P</oddFooter>
      </headerFooter>
    </customSheetView>
    <customSheetView guid="{44594B27-9C70-41F1-9630-666DBB02377F}" scale="90" showPageBreaks="1" printArea="1">
      <pageMargins left="0" right="0" top="0" bottom="0" header="0" footer="0"/>
      <pageSetup scale="80" fitToHeight="7" orientation="landscape" r:id="rId2"/>
      <headerFooter>
        <oddFooter>&amp;R&amp;P</oddFooter>
      </headerFooter>
    </customSheetView>
    <customSheetView guid="{D084C74A-34CE-4171-80D6-1BE5E86C1BB8}" showPageBreaks="1" printArea="1">
      <selection activeCell="C20" sqref="C20"/>
      <pageMargins left="0" right="0" top="0" bottom="0" header="0" footer="0"/>
      <pageSetup scale="80" fitToHeight="7" orientation="landscape" r:id="rId3"/>
      <headerFooter>
        <oddFooter>&amp;R&amp;P</oddFooter>
      </headerFooter>
    </customSheetView>
    <customSheetView guid="{C0736EDE-B647-460A-AF7D-0FC5B36FDE49}" scale="90" showPageBreaks="1" printArea="1">
      <selection activeCell="B8" sqref="B8"/>
      <pageMargins left="0" right="0" top="0" bottom="0" header="0" footer="0"/>
      <pageSetup scale="80" fitToHeight="7" orientation="landscape" r:id="rId4"/>
      <headerFooter>
        <oddFooter>&amp;R&amp;P</oddFooter>
      </headerFooter>
    </customSheetView>
  </customSheetViews>
  <pageMargins left="0.45" right="0.45" top="0.5" bottom="0.5" header="0.3" footer="0.05"/>
  <pageSetup scale="80" fitToHeight="7" orientation="landscape" r:id="rId5"/>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B1:M36"/>
  <sheetViews>
    <sheetView topLeftCell="B1" zoomScale="90" zoomScaleNormal="90" zoomScalePageLayoutView="90" workbookViewId="0" xr3:uid="{842E5F09-E766-5B8D-85AF-A39847EA96FD}">
      <selection activeCell="C19" sqref="C19:D19"/>
    </sheetView>
  </sheetViews>
  <sheetFormatPr defaultColWidth="9.140625" defaultRowHeight="15"/>
  <cols>
    <col min="1" max="1" width="5.7109375" style="1" customWidth="1"/>
    <col min="2" max="2" width="27.7109375" style="1" customWidth="1"/>
    <col min="3" max="3" width="52.140625" style="1" customWidth="1"/>
    <col min="4" max="4" width="27.85546875" style="1" customWidth="1"/>
    <col min="5" max="5" width="50" style="1" customWidth="1"/>
    <col min="6" max="16384" width="9.140625" style="1"/>
  </cols>
  <sheetData>
    <row r="1" spans="2:13" s="15" customFormat="1" ht="18.75" customHeight="1">
      <c r="B1" s="157" t="s">
        <v>37</v>
      </c>
      <c r="C1" s="158"/>
      <c r="D1" s="158"/>
      <c r="E1" s="158"/>
      <c r="F1" s="1"/>
      <c r="G1" s="1"/>
      <c r="H1" s="1"/>
      <c r="I1" s="1"/>
      <c r="J1" s="1"/>
      <c r="K1" s="1"/>
      <c r="L1" s="1"/>
      <c r="M1" s="1"/>
    </row>
    <row r="2" spans="2:13" s="15" customFormat="1" ht="15.75">
      <c r="B2" s="16"/>
      <c r="C2" s="17"/>
      <c r="D2" s="18"/>
      <c r="E2" s="1"/>
    </row>
    <row r="3" spans="2:13" ht="45" customHeight="1">
      <c r="B3" s="159" t="s">
        <v>38</v>
      </c>
      <c r="C3" s="159"/>
      <c r="D3" s="159"/>
      <c r="E3" s="159"/>
    </row>
    <row r="5" spans="2:13" ht="30" customHeight="1">
      <c r="B5" s="160" t="s">
        <v>39</v>
      </c>
      <c r="C5" s="160"/>
      <c r="D5" s="160"/>
      <c r="E5" s="160"/>
    </row>
    <row r="6" spans="2:13">
      <c r="B6" s="19"/>
      <c r="D6" s="19"/>
      <c r="E6" s="20"/>
    </row>
    <row r="7" spans="2:13">
      <c r="B7" s="94" t="s">
        <v>40</v>
      </c>
      <c r="C7" s="94" t="s">
        <v>41</v>
      </c>
      <c r="D7" s="94" t="s">
        <v>40</v>
      </c>
      <c r="E7" s="94" t="s">
        <v>42</v>
      </c>
    </row>
    <row r="8" spans="2:13" ht="15" customHeight="1">
      <c r="B8" s="95" t="s">
        <v>43</v>
      </c>
      <c r="C8" s="136" t="s">
        <v>44</v>
      </c>
      <c r="D8" s="96">
        <v>43200</v>
      </c>
      <c r="E8" s="97" t="s">
        <v>45</v>
      </c>
    </row>
    <row r="9" spans="2:13" ht="15" customHeight="1">
      <c r="B9" s="95">
        <v>43455</v>
      </c>
      <c r="C9" s="136" t="s">
        <v>45</v>
      </c>
      <c r="D9" s="96">
        <v>43207</v>
      </c>
      <c r="E9" s="97" t="s">
        <v>45</v>
      </c>
    </row>
    <row r="10" spans="2:13" ht="15" customHeight="1">
      <c r="B10" s="95">
        <v>43137</v>
      </c>
      <c r="C10" s="136" t="s">
        <v>45</v>
      </c>
      <c r="D10" s="96">
        <v>43228</v>
      </c>
      <c r="E10" s="97" t="s">
        <v>45</v>
      </c>
    </row>
    <row r="11" spans="2:13" ht="15" customHeight="1">
      <c r="B11" s="95">
        <v>43146</v>
      </c>
      <c r="C11" s="136" t="s">
        <v>45</v>
      </c>
      <c r="D11" s="96">
        <v>43230</v>
      </c>
      <c r="E11" s="97" t="s">
        <v>45</v>
      </c>
    </row>
    <row r="12" spans="2:13" ht="15" customHeight="1">
      <c r="B12" s="95">
        <v>43166</v>
      </c>
      <c r="C12" s="136" t="s">
        <v>45</v>
      </c>
      <c r="D12" s="96">
        <v>43234</v>
      </c>
      <c r="E12" s="97" t="s">
        <v>45</v>
      </c>
    </row>
    <row r="14" spans="2:13">
      <c r="B14" s="138" t="s">
        <v>46</v>
      </c>
      <c r="C14" s="161" t="s">
        <v>47</v>
      </c>
      <c r="D14" s="161"/>
      <c r="E14" s="98" t="s">
        <v>23</v>
      </c>
    </row>
    <row r="15" spans="2:13" ht="15" customHeight="1">
      <c r="B15" s="136" t="s">
        <v>9</v>
      </c>
      <c r="C15" s="156" t="s">
        <v>11</v>
      </c>
      <c r="D15" s="156"/>
      <c r="E15" s="99"/>
    </row>
    <row r="16" spans="2:13" ht="15" customHeight="1">
      <c r="B16" s="136" t="s">
        <v>48</v>
      </c>
      <c r="C16" s="156" t="s">
        <v>49</v>
      </c>
      <c r="D16" s="156"/>
      <c r="E16" s="99"/>
    </row>
    <row r="17" spans="2:5" ht="15" customHeight="1">
      <c r="B17" s="136" t="s">
        <v>50</v>
      </c>
      <c r="C17" s="156" t="s">
        <v>51</v>
      </c>
      <c r="D17" s="156"/>
      <c r="E17" s="99"/>
    </row>
    <row r="18" spans="2:5" ht="15" customHeight="1">
      <c r="B18" s="136" t="s">
        <v>52</v>
      </c>
      <c r="C18" s="156" t="s">
        <v>53</v>
      </c>
      <c r="D18" s="156"/>
      <c r="E18" s="99"/>
    </row>
    <row r="19" spans="2:5" ht="15" customHeight="1">
      <c r="B19" s="136" t="s">
        <v>54</v>
      </c>
      <c r="C19" s="156" t="s">
        <v>55</v>
      </c>
      <c r="D19" s="156"/>
      <c r="E19" s="99"/>
    </row>
    <row r="20" spans="2:5" ht="15" customHeight="1">
      <c r="B20" s="136"/>
      <c r="C20" s="156"/>
      <c r="D20" s="156"/>
      <c r="E20" s="99"/>
    </row>
    <row r="21" spans="2:5" ht="15" customHeight="1">
      <c r="B21" s="136"/>
      <c r="C21" s="156"/>
      <c r="D21" s="156"/>
      <c r="E21" s="99"/>
    </row>
    <row r="22" spans="2:5" ht="15" customHeight="1">
      <c r="B22" s="136"/>
      <c r="C22" s="156"/>
      <c r="D22" s="156"/>
      <c r="E22" s="99"/>
    </row>
    <row r="23" spans="2:5" ht="15" customHeight="1">
      <c r="B23" s="136"/>
      <c r="C23" s="156"/>
      <c r="D23" s="156"/>
      <c r="E23" s="99"/>
    </row>
    <row r="24" spans="2:5" ht="15" customHeight="1">
      <c r="B24" s="136"/>
      <c r="C24" s="156"/>
      <c r="D24" s="156"/>
      <c r="E24" s="99"/>
    </row>
    <row r="25" spans="2:5" ht="15" customHeight="1">
      <c r="B25" s="136"/>
      <c r="C25" s="156"/>
      <c r="D25" s="156"/>
      <c r="E25" s="99"/>
    </row>
    <row r="26" spans="2:5" ht="15" customHeight="1">
      <c r="B26" s="136"/>
      <c r="C26" s="156"/>
      <c r="D26" s="156"/>
      <c r="E26" s="99"/>
    </row>
    <row r="27" spans="2:5" ht="15" customHeight="1">
      <c r="B27" s="136"/>
      <c r="C27" s="156"/>
      <c r="D27" s="156"/>
      <c r="E27" s="99"/>
    </row>
    <row r="28" spans="2:5" ht="15" customHeight="1">
      <c r="B28" s="136"/>
      <c r="C28" s="156"/>
      <c r="D28" s="156"/>
      <c r="E28" s="99"/>
    </row>
    <row r="29" spans="2:5" ht="15" customHeight="1">
      <c r="B29" s="136"/>
      <c r="C29" s="156"/>
      <c r="D29" s="156"/>
      <c r="E29" s="99"/>
    </row>
    <row r="30" spans="2:5" ht="15" customHeight="1">
      <c r="B30" s="136"/>
      <c r="C30" s="156"/>
      <c r="D30" s="156"/>
      <c r="E30" s="99"/>
    </row>
    <row r="31" spans="2:5" ht="15" customHeight="1">
      <c r="B31" s="136"/>
      <c r="C31" s="156"/>
      <c r="D31" s="156"/>
      <c r="E31" s="99"/>
    </row>
    <row r="32" spans="2:5" ht="15" customHeight="1">
      <c r="B32" s="136"/>
      <c r="C32" s="156"/>
      <c r="D32" s="156"/>
      <c r="E32" s="99"/>
    </row>
    <row r="33" spans="2:5" ht="15" customHeight="1">
      <c r="B33" s="136"/>
      <c r="C33" s="156"/>
      <c r="D33" s="156"/>
      <c r="E33" s="99"/>
    </row>
    <row r="34" spans="2:5" ht="15" customHeight="1">
      <c r="B34" s="136"/>
      <c r="C34" s="156"/>
      <c r="D34" s="156"/>
      <c r="E34" s="99"/>
    </row>
    <row r="35" spans="2:5" ht="15" customHeight="1">
      <c r="B35" s="136"/>
      <c r="C35" s="156"/>
      <c r="D35" s="156"/>
      <c r="E35" s="136"/>
    </row>
    <row r="36" spans="2:5">
      <c r="C36" s="21"/>
      <c r="D36" s="21"/>
    </row>
  </sheetData>
  <customSheetViews>
    <customSheetView guid="{F5F3C714-98D8-4A17-AAC7-A3492D9D3AE9}" scale="90">
      <selection activeCell="D13" sqref="D13"/>
      <pageMargins left="0" right="0" top="0" bottom="0" header="0" footer="0"/>
      <pageSetup scale="80" orientation="landscape" r:id="rId1"/>
      <headerFooter>
        <oddFooter>&amp;R&amp;P</oddFooter>
      </headerFooter>
    </customSheetView>
    <customSheetView guid="{44594B27-9C70-41F1-9630-666DBB02377F}" scale="90" showPageBreaks="1" printArea="1">
      <pageMargins left="0" right="0" top="0" bottom="0" header="0" footer="0"/>
      <pageSetup scale="80" orientation="landscape" r:id="rId2"/>
      <headerFooter>
        <oddFooter>&amp;R&amp;P</oddFooter>
      </headerFooter>
    </customSheetView>
    <customSheetView guid="{D084C74A-34CE-4171-80D6-1BE5E86C1BB8}" showPageBreaks="1" printArea="1">
      <selection activeCell="A3" sqref="A3:XFD3"/>
      <pageMargins left="0" right="0" top="0" bottom="0" header="0" footer="0"/>
      <pageSetup scale="80" orientation="landscape" r:id="rId3"/>
      <headerFooter>
        <oddFooter>&amp;R&amp;P</oddFooter>
      </headerFooter>
    </customSheetView>
    <customSheetView guid="{C0736EDE-B647-460A-AF7D-0FC5B36FDE49}" scale="90" showPageBreaks="1" printArea="1">
      <selection activeCell="D13" sqref="D13"/>
      <pageMargins left="0" right="0" top="0" bottom="0" header="0" footer="0"/>
      <pageSetup scale="80" orientation="landscape" r:id="rId4"/>
      <headerFooter>
        <oddFooter>&amp;R&amp;P</oddFooter>
      </headerFooter>
    </customSheetView>
  </customSheetViews>
  <mergeCells count="25">
    <mergeCell ref="C16:D16"/>
    <mergeCell ref="B1:E1"/>
    <mergeCell ref="B3:E3"/>
    <mergeCell ref="B5:E5"/>
    <mergeCell ref="C14:D14"/>
    <mergeCell ref="C15:D15"/>
    <mergeCell ref="C28:D28"/>
    <mergeCell ref="C17:D17"/>
    <mergeCell ref="C18:D18"/>
    <mergeCell ref="C19:D19"/>
    <mergeCell ref="C20:D20"/>
    <mergeCell ref="C21:D21"/>
    <mergeCell ref="C22:D22"/>
    <mergeCell ref="C23:D23"/>
    <mergeCell ref="C24:D24"/>
    <mergeCell ref="C25:D25"/>
    <mergeCell ref="C26:D26"/>
    <mergeCell ref="C27:D27"/>
    <mergeCell ref="C35:D35"/>
    <mergeCell ref="C29:D29"/>
    <mergeCell ref="C30:D30"/>
    <mergeCell ref="C31:D31"/>
    <mergeCell ref="C32:D32"/>
    <mergeCell ref="C33:D33"/>
    <mergeCell ref="C34:D34"/>
  </mergeCells>
  <dataValidations count="4">
    <dataValidation allowBlank="1" showInputMessage="1" showErrorMessage="1" promptTitle="Instructions" prompt="Indicate the date of each DCIP planning meeting." sqref="B8:B12" xr:uid="{00000000-0002-0000-0200-000000000000}"/>
    <dataValidation allowBlank="1" showInputMessage="1" showErrorMessage="1" promptTitle="Instructions" prompt="Indicate the location where this meeting was conducted." sqref="C8:C12" xr:uid="{00000000-0002-0000-0200-000001000000}"/>
    <dataValidation allowBlank="1" showInputMessage="1" showErrorMessage="1" promptTitle="Instructions" prompt="Enter the title and organization of each member of the district's DCIP planning team." sqref="C15:D35" xr:uid="{00000000-0002-0000-0200-000002000000}"/>
    <dataValidation allowBlank="1" showInputMessage="1" showErrorMessage="1" promptTitle="Instructions" prompt="Enter the name of each member of the district's DCIP planning team." sqref="B15:B35" xr:uid="{00000000-0002-0000-0200-000003000000}"/>
  </dataValidations>
  <pageMargins left="0.45" right="0.45" top="0.5" bottom="0.5" header="0.3" footer="0.05"/>
  <pageSetup scale="80" orientation="landscape" r:id="rId5"/>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1:M48"/>
  <sheetViews>
    <sheetView topLeftCell="A15" zoomScale="90" zoomScaleNormal="90" zoomScalePageLayoutView="90" workbookViewId="0" xr3:uid="{51F8DEE0-4D01-5F28-A812-FC0BD7CAC4A5}">
      <selection activeCell="T15" sqref="T15"/>
    </sheetView>
  </sheetViews>
  <sheetFormatPr defaultColWidth="9.140625" defaultRowHeight="15.75"/>
  <cols>
    <col min="1" max="1" width="5.7109375" style="62" customWidth="1"/>
    <col min="2" max="2" width="14.7109375" style="62" customWidth="1"/>
    <col min="3" max="3" width="9.85546875" style="62" customWidth="1"/>
    <col min="4" max="4" width="14.7109375" style="62" customWidth="1"/>
    <col min="5" max="5" width="9.85546875" style="62" customWidth="1"/>
    <col min="6" max="6" width="14.7109375" style="62" customWidth="1"/>
    <col min="7" max="7" width="9.85546875" style="62" customWidth="1"/>
    <col min="8" max="8" width="15.28515625" style="62" bestFit="1" customWidth="1"/>
    <col min="9" max="9" width="9.85546875" style="62" customWidth="1"/>
    <col min="10" max="10" width="14.7109375" style="62" customWidth="1"/>
    <col min="11" max="11" width="9.85546875" style="62" customWidth="1"/>
    <col min="12" max="12" width="14.7109375" style="62" customWidth="1"/>
    <col min="13" max="13" width="9.85546875" style="62" customWidth="1"/>
    <col min="14" max="16384" width="9.140625" style="62"/>
  </cols>
  <sheetData>
    <row r="1" spans="2:13" ht="18.75">
      <c r="B1" s="170" t="s">
        <v>56</v>
      </c>
      <c r="C1" s="171"/>
      <c r="D1" s="171"/>
      <c r="E1" s="171"/>
      <c r="F1" s="172"/>
      <c r="G1" s="172"/>
      <c r="H1" s="172"/>
      <c r="I1" s="172"/>
      <c r="J1" s="172"/>
      <c r="K1" s="172"/>
      <c r="L1" s="172"/>
      <c r="M1" s="172"/>
    </row>
    <row r="2" spans="2:13" ht="15.75" customHeight="1">
      <c r="B2" s="63"/>
      <c r="C2" s="63"/>
      <c r="D2" s="63"/>
      <c r="E2" s="63"/>
      <c r="F2" s="63"/>
      <c r="G2" s="63"/>
      <c r="H2" s="63"/>
      <c r="I2" s="63"/>
      <c r="J2" s="63"/>
      <c r="K2" s="63"/>
      <c r="L2" s="63"/>
      <c r="M2" s="63"/>
    </row>
    <row r="3" spans="2:13">
      <c r="B3" s="173" t="s">
        <v>57</v>
      </c>
      <c r="C3" s="173"/>
      <c r="D3" s="173"/>
      <c r="E3" s="173"/>
      <c r="F3" s="173"/>
      <c r="G3" s="173"/>
      <c r="H3" s="173"/>
      <c r="I3" s="174"/>
      <c r="J3" s="174"/>
      <c r="K3" s="174"/>
      <c r="L3" s="174"/>
      <c r="M3" s="174"/>
    </row>
    <row r="4" spans="2:13" ht="45" customHeight="1">
      <c r="B4" s="139" t="s">
        <v>58</v>
      </c>
      <c r="C4" s="100" t="s">
        <v>59</v>
      </c>
      <c r="D4" s="139" t="s">
        <v>60</v>
      </c>
      <c r="E4" s="93">
        <v>331</v>
      </c>
      <c r="F4" s="139" t="s">
        <v>61</v>
      </c>
      <c r="G4" s="101">
        <v>0.5262</v>
      </c>
      <c r="H4" s="139" t="s">
        <v>62</v>
      </c>
      <c r="I4" s="101">
        <v>0.9204</v>
      </c>
      <c r="J4" s="162"/>
      <c r="K4" s="162"/>
      <c r="L4" s="162"/>
      <c r="M4" s="162"/>
    </row>
    <row r="5" spans="2:13" ht="45" customHeight="1">
      <c r="B5" s="139" t="s">
        <v>63</v>
      </c>
      <c r="C5" s="101">
        <v>0.45639999999999997</v>
      </c>
      <c r="D5" s="139" t="s">
        <v>64</v>
      </c>
      <c r="E5" s="101">
        <v>6.9800000000000001E-2</v>
      </c>
      <c r="F5" s="139" t="s">
        <v>65</v>
      </c>
      <c r="G5" s="101">
        <v>4.07E-2</v>
      </c>
      <c r="H5" s="139" t="s">
        <v>66</v>
      </c>
      <c r="I5" s="101">
        <v>0.12790000000000001</v>
      </c>
      <c r="J5" s="162"/>
      <c r="K5" s="162"/>
      <c r="L5" s="162"/>
      <c r="M5" s="162"/>
    </row>
    <row r="6" spans="2:13">
      <c r="B6" s="64"/>
      <c r="C6" s="64"/>
      <c r="D6" s="64"/>
      <c r="E6" s="64"/>
      <c r="F6" s="64"/>
      <c r="G6" s="64"/>
      <c r="H6" s="64"/>
      <c r="I6" s="64"/>
      <c r="J6" s="64"/>
      <c r="K6" s="64"/>
      <c r="L6" s="64"/>
      <c r="M6" s="64"/>
    </row>
    <row r="7" spans="2:13">
      <c r="B7" s="162" t="s">
        <v>67</v>
      </c>
      <c r="C7" s="162"/>
      <c r="D7" s="162"/>
      <c r="E7" s="162"/>
      <c r="F7" s="162"/>
      <c r="G7" s="162"/>
      <c r="H7" s="162"/>
      <c r="I7" s="169"/>
      <c r="J7" s="169"/>
      <c r="K7" s="169"/>
      <c r="L7" s="169"/>
      <c r="M7" s="169"/>
    </row>
    <row r="8" spans="2:13" ht="60" customHeight="1">
      <c r="B8" s="139" t="s">
        <v>68</v>
      </c>
      <c r="C8" s="101">
        <v>2.8999999999999998E-3</v>
      </c>
      <c r="D8" s="139" t="s">
        <v>69</v>
      </c>
      <c r="E8" s="101">
        <v>0.57269999999999999</v>
      </c>
      <c r="F8" s="139" t="s">
        <v>70</v>
      </c>
      <c r="G8" s="101">
        <v>0.22969999999999999</v>
      </c>
      <c r="H8" s="139" t="s">
        <v>71</v>
      </c>
      <c r="I8" s="101">
        <v>3.49E-2</v>
      </c>
      <c r="J8" s="139" t="s">
        <v>72</v>
      </c>
      <c r="K8" s="101">
        <v>0.15989999999999999</v>
      </c>
      <c r="L8" s="139" t="s">
        <v>73</v>
      </c>
      <c r="M8" s="93" t="s">
        <v>74</v>
      </c>
    </row>
    <row r="9" spans="2:13">
      <c r="B9" s="64"/>
      <c r="C9" s="64"/>
      <c r="D9" s="64"/>
      <c r="E9" s="64"/>
      <c r="F9" s="64"/>
      <c r="G9" s="64"/>
      <c r="H9" s="64"/>
      <c r="I9" s="64"/>
      <c r="J9" s="64"/>
      <c r="K9" s="64"/>
      <c r="L9" s="64"/>
      <c r="M9" s="64"/>
    </row>
    <row r="10" spans="2:13">
      <c r="B10" s="162" t="s">
        <v>75</v>
      </c>
      <c r="C10" s="162"/>
      <c r="D10" s="162"/>
      <c r="E10" s="162"/>
      <c r="F10" s="162"/>
      <c r="G10" s="162"/>
      <c r="H10" s="162"/>
      <c r="I10" s="169"/>
      <c r="J10" s="169"/>
      <c r="K10" s="169"/>
      <c r="L10" s="169"/>
      <c r="M10" s="169"/>
    </row>
    <row r="11" spans="2:13" ht="45" customHeight="1">
      <c r="B11" s="167" t="s">
        <v>76</v>
      </c>
      <c r="C11" s="168"/>
      <c r="D11" s="93">
        <v>1</v>
      </c>
      <c r="E11" s="167" t="s">
        <v>77</v>
      </c>
      <c r="F11" s="168"/>
      <c r="G11" s="93">
        <v>1</v>
      </c>
      <c r="H11" s="167" t="s">
        <v>78</v>
      </c>
      <c r="I11" s="168"/>
      <c r="J11" s="93">
        <v>0</v>
      </c>
      <c r="K11" s="167" t="s">
        <v>79</v>
      </c>
      <c r="L11" s="168"/>
      <c r="M11" s="93">
        <v>2.5</v>
      </c>
    </row>
    <row r="12" spans="2:13" ht="45" customHeight="1">
      <c r="B12" s="167" t="s">
        <v>80</v>
      </c>
      <c r="C12" s="168"/>
      <c r="D12" s="101">
        <v>0</v>
      </c>
      <c r="E12" s="167" t="s">
        <v>81</v>
      </c>
      <c r="F12" s="168"/>
      <c r="G12" s="102"/>
      <c r="H12" s="167" t="s">
        <v>82</v>
      </c>
      <c r="I12" s="168"/>
      <c r="J12" s="101">
        <v>0</v>
      </c>
      <c r="K12" s="167" t="s">
        <v>83</v>
      </c>
      <c r="L12" s="168"/>
      <c r="M12" s="93">
        <v>3.5</v>
      </c>
    </row>
    <row r="13" spans="2:13">
      <c r="B13" s="64"/>
      <c r="C13" s="64"/>
      <c r="D13" s="64"/>
      <c r="E13" s="64"/>
      <c r="F13" s="64"/>
      <c r="G13" s="64"/>
      <c r="H13" s="64"/>
      <c r="I13" s="64"/>
      <c r="J13" s="64"/>
      <c r="K13" s="64"/>
      <c r="L13" s="64"/>
      <c r="M13" s="64"/>
    </row>
    <row r="14" spans="2:13">
      <c r="B14" s="162" t="s">
        <v>84</v>
      </c>
      <c r="C14" s="162"/>
      <c r="D14" s="162"/>
      <c r="E14" s="162"/>
      <c r="F14" s="162"/>
      <c r="G14" s="162"/>
      <c r="H14" s="162"/>
      <c r="I14" s="169"/>
      <c r="J14" s="169"/>
      <c r="K14" s="169"/>
      <c r="L14" s="169"/>
      <c r="M14" s="169"/>
    </row>
    <row r="15" spans="2:13" ht="45" customHeight="1">
      <c r="B15" s="167" t="s">
        <v>85</v>
      </c>
      <c r="C15" s="168"/>
      <c r="D15" s="93"/>
      <c r="E15" s="167" t="s">
        <v>86</v>
      </c>
      <c r="F15" s="168"/>
      <c r="G15" s="93" t="s">
        <v>87</v>
      </c>
      <c r="H15" s="167" t="s">
        <v>88</v>
      </c>
      <c r="I15" s="168"/>
      <c r="J15" s="93"/>
      <c r="K15" s="167" t="s">
        <v>89</v>
      </c>
      <c r="L15" s="168"/>
      <c r="M15" s="93"/>
    </row>
    <row r="16" spans="2:13" ht="45" customHeight="1">
      <c r="B16" s="167" t="s">
        <v>90</v>
      </c>
      <c r="C16" s="168"/>
      <c r="D16" s="93"/>
      <c r="E16" s="167" t="s">
        <v>91</v>
      </c>
      <c r="F16" s="168"/>
      <c r="G16" s="93"/>
      <c r="H16" s="167" t="s">
        <v>92</v>
      </c>
      <c r="I16" s="168"/>
      <c r="J16" s="93"/>
      <c r="K16" s="167" t="s">
        <v>93</v>
      </c>
      <c r="L16" s="168"/>
      <c r="M16" s="93" t="s">
        <v>94</v>
      </c>
    </row>
    <row r="17" spans="2:13" ht="45" customHeight="1">
      <c r="B17" s="167" t="s">
        <v>95</v>
      </c>
      <c r="C17" s="168"/>
      <c r="D17" s="135">
        <v>0.32</v>
      </c>
      <c r="E17" s="167" t="s">
        <v>96</v>
      </c>
      <c r="F17" s="168"/>
      <c r="G17" s="135">
        <v>0.26</v>
      </c>
      <c r="H17" s="167" t="s">
        <v>97</v>
      </c>
      <c r="I17" s="168"/>
      <c r="J17" s="135">
        <v>0.96</v>
      </c>
      <c r="K17" s="167" t="s">
        <v>98</v>
      </c>
      <c r="L17" s="168"/>
      <c r="M17" s="93" t="s">
        <v>94</v>
      </c>
    </row>
    <row r="18" spans="2:13" ht="45" customHeight="1">
      <c r="B18" s="167" t="s">
        <v>99</v>
      </c>
      <c r="C18" s="168"/>
      <c r="D18" s="93" t="s">
        <v>94</v>
      </c>
      <c r="E18" s="167" t="s">
        <v>100</v>
      </c>
      <c r="F18" s="168"/>
      <c r="G18" s="93" t="s">
        <v>94</v>
      </c>
      <c r="H18" s="167" t="s">
        <v>101</v>
      </c>
      <c r="I18" s="168"/>
      <c r="J18" s="93" t="s">
        <v>94</v>
      </c>
      <c r="K18" s="167" t="s">
        <v>102</v>
      </c>
      <c r="L18" s="168"/>
      <c r="M18" s="93" t="s">
        <v>94</v>
      </c>
    </row>
    <row r="19" spans="2:13" ht="45" customHeight="1">
      <c r="B19" s="165" t="s">
        <v>103</v>
      </c>
      <c r="C19" s="166"/>
      <c r="D19" s="93"/>
      <c r="E19" s="165" t="s">
        <v>104</v>
      </c>
      <c r="F19" s="166"/>
      <c r="G19" s="93"/>
      <c r="H19" s="162"/>
      <c r="I19" s="162"/>
      <c r="J19" s="162"/>
      <c r="K19" s="163"/>
      <c r="L19" s="164"/>
      <c r="M19" s="162"/>
    </row>
    <row r="20" spans="2:13" ht="15.75" customHeight="1">
      <c r="B20" s="65"/>
      <c r="C20" s="65"/>
      <c r="D20" s="37"/>
      <c r="E20" s="65"/>
      <c r="F20" s="65"/>
      <c r="G20" s="37"/>
      <c r="H20" s="65"/>
      <c r="I20" s="65"/>
      <c r="J20" s="37"/>
      <c r="K20" s="65"/>
      <c r="L20" s="65"/>
      <c r="M20" s="37"/>
    </row>
    <row r="21" spans="2:13" ht="15.75" customHeight="1">
      <c r="B21" s="63"/>
      <c r="C21" s="63"/>
      <c r="D21" s="38"/>
      <c r="E21" s="63"/>
      <c r="F21" s="63"/>
      <c r="G21" s="38"/>
      <c r="H21" s="63"/>
      <c r="I21" s="63"/>
      <c r="J21" s="38"/>
      <c r="K21" s="63"/>
      <c r="L21" s="63"/>
      <c r="M21" s="38"/>
    </row>
    <row r="22" spans="2:13" ht="15.75" customHeight="1">
      <c r="B22" s="180" t="s">
        <v>105</v>
      </c>
      <c r="C22" s="181"/>
      <c r="D22" s="181"/>
      <c r="E22" s="181"/>
      <c r="F22" s="181"/>
      <c r="G22" s="181"/>
      <c r="H22" s="181"/>
      <c r="I22" s="181"/>
      <c r="J22" s="181"/>
      <c r="K22" s="181"/>
      <c r="L22" s="181"/>
      <c r="M22" s="182"/>
    </row>
    <row r="23" spans="2:13" ht="15.75" customHeight="1">
      <c r="B23" s="175"/>
      <c r="C23" s="176"/>
      <c r="D23" s="177" t="s">
        <v>106</v>
      </c>
      <c r="E23" s="178"/>
      <c r="F23" s="178"/>
      <c r="G23" s="179"/>
      <c r="H23" s="175" t="s">
        <v>107</v>
      </c>
      <c r="I23" s="176"/>
      <c r="J23" s="177" t="s">
        <v>108</v>
      </c>
      <c r="K23" s="178"/>
      <c r="L23" s="178"/>
      <c r="M23" s="179"/>
    </row>
    <row r="24" spans="2:13" ht="15.75" customHeight="1">
      <c r="B24" s="175"/>
      <c r="C24" s="176"/>
      <c r="D24" s="177" t="s">
        <v>109</v>
      </c>
      <c r="E24" s="178"/>
      <c r="F24" s="178"/>
      <c r="G24" s="179"/>
      <c r="H24" s="175"/>
      <c r="I24" s="176"/>
      <c r="J24" s="177" t="s">
        <v>110</v>
      </c>
      <c r="K24" s="178"/>
      <c r="L24" s="178"/>
      <c r="M24" s="179"/>
    </row>
    <row r="25" spans="2:13" ht="15.75" customHeight="1">
      <c r="B25" s="175"/>
      <c r="C25" s="176"/>
      <c r="D25" s="177" t="s">
        <v>111</v>
      </c>
      <c r="E25" s="178"/>
      <c r="F25" s="178"/>
      <c r="G25" s="179"/>
      <c r="H25" s="175"/>
      <c r="I25" s="176"/>
      <c r="J25" s="177" t="s">
        <v>112</v>
      </c>
      <c r="K25" s="178"/>
      <c r="L25" s="178"/>
      <c r="M25" s="179"/>
    </row>
    <row r="26" spans="2:13" ht="15.75" customHeight="1">
      <c r="B26" s="175"/>
      <c r="C26" s="176"/>
      <c r="D26" s="177" t="s">
        <v>113</v>
      </c>
      <c r="E26" s="178"/>
      <c r="F26" s="178"/>
      <c r="G26" s="179"/>
      <c r="H26" s="175" t="s">
        <v>107</v>
      </c>
      <c r="I26" s="176"/>
      <c r="J26" s="177" t="s">
        <v>114</v>
      </c>
      <c r="K26" s="178"/>
      <c r="L26" s="178"/>
      <c r="M26" s="179"/>
    </row>
    <row r="27" spans="2:13" ht="15.75" customHeight="1">
      <c r="B27" s="175"/>
      <c r="C27" s="176"/>
      <c r="D27" s="177" t="s">
        <v>115</v>
      </c>
      <c r="E27" s="178"/>
      <c r="F27" s="178"/>
      <c r="G27" s="179"/>
      <c r="H27" s="175"/>
      <c r="I27" s="176"/>
      <c r="J27" s="177"/>
      <c r="K27" s="178"/>
      <c r="L27" s="178"/>
      <c r="M27" s="179"/>
    </row>
    <row r="28" spans="2:13" ht="15.75" customHeight="1">
      <c r="B28" s="63"/>
      <c r="C28" s="63"/>
      <c r="D28" s="63"/>
      <c r="E28" s="63"/>
    </row>
    <row r="29" spans="2:13" ht="15.75" customHeight="1">
      <c r="B29" s="183" t="s">
        <v>116</v>
      </c>
      <c r="C29" s="184"/>
      <c r="D29" s="184"/>
      <c r="E29" s="184"/>
      <c r="F29" s="184"/>
      <c r="G29" s="184"/>
      <c r="H29" s="184"/>
      <c r="I29" s="184"/>
      <c r="J29" s="184"/>
      <c r="K29" s="184"/>
      <c r="L29" s="184"/>
      <c r="M29" s="184"/>
    </row>
    <row r="30" spans="2:13" ht="15.75" customHeight="1">
      <c r="B30" s="175"/>
      <c r="C30" s="176"/>
      <c r="D30" s="177" t="s">
        <v>106</v>
      </c>
      <c r="E30" s="178"/>
      <c r="F30" s="178"/>
      <c r="G30" s="179"/>
      <c r="H30" s="175" t="s">
        <v>107</v>
      </c>
      <c r="I30" s="176"/>
      <c r="J30" s="177" t="s">
        <v>108</v>
      </c>
      <c r="K30" s="178"/>
      <c r="L30" s="178"/>
      <c r="M30" s="179"/>
    </row>
    <row r="31" spans="2:13" ht="15.75" customHeight="1">
      <c r="B31" s="175" t="s">
        <v>107</v>
      </c>
      <c r="C31" s="176"/>
      <c r="D31" s="177" t="s">
        <v>109</v>
      </c>
      <c r="E31" s="178"/>
      <c r="F31" s="178"/>
      <c r="G31" s="179"/>
      <c r="H31" s="175"/>
      <c r="I31" s="176"/>
      <c r="J31" s="177" t="s">
        <v>110</v>
      </c>
      <c r="K31" s="178"/>
      <c r="L31" s="178"/>
      <c r="M31" s="179"/>
    </row>
    <row r="32" spans="2:13" ht="15.75" customHeight="1">
      <c r="B32" s="175"/>
      <c r="C32" s="176"/>
      <c r="D32" s="177" t="s">
        <v>111</v>
      </c>
      <c r="E32" s="178"/>
      <c r="F32" s="178"/>
      <c r="G32" s="179"/>
      <c r="H32" s="175"/>
      <c r="I32" s="176"/>
      <c r="J32" s="177" t="s">
        <v>112</v>
      </c>
      <c r="K32" s="178"/>
      <c r="L32" s="178"/>
      <c r="M32" s="179"/>
    </row>
    <row r="33" spans="2:13" ht="15.75" customHeight="1">
      <c r="B33" s="175"/>
      <c r="C33" s="176"/>
      <c r="D33" s="177" t="s">
        <v>113</v>
      </c>
      <c r="E33" s="178"/>
      <c r="F33" s="178"/>
      <c r="G33" s="179"/>
      <c r="H33" s="175" t="s">
        <v>107</v>
      </c>
      <c r="I33" s="176"/>
      <c r="J33" s="177" t="s">
        <v>114</v>
      </c>
      <c r="K33" s="178"/>
      <c r="L33" s="178"/>
      <c r="M33" s="179"/>
    </row>
    <row r="34" spans="2:13" ht="15.75" customHeight="1">
      <c r="B34" s="175" t="s">
        <v>117</v>
      </c>
      <c r="C34" s="176"/>
      <c r="D34" s="177" t="s">
        <v>115</v>
      </c>
      <c r="E34" s="178"/>
      <c r="F34" s="178"/>
      <c r="G34" s="179"/>
      <c r="H34" s="175"/>
      <c r="I34" s="176"/>
      <c r="J34" s="177"/>
      <c r="K34" s="178"/>
      <c r="L34" s="178"/>
      <c r="M34" s="179"/>
    </row>
    <row r="35" spans="2:13" ht="15.75" customHeight="1">
      <c r="B35" s="64"/>
      <c r="C35" s="64"/>
      <c r="D35" s="64"/>
      <c r="E35" s="64"/>
    </row>
    <row r="36" spans="2:13" ht="15.75" customHeight="1">
      <c r="B36" s="188" t="s">
        <v>118</v>
      </c>
      <c r="C36" s="189"/>
      <c r="D36" s="189"/>
      <c r="E36" s="189"/>
      <c r="F36" s="190"/>
      <c r="G36" s="190"/>
      <c r="H36" s="190"/>
      <c r="I36" s="190"/>
      <c r="J36" s="190"/>
      <c r="K36" s="190"/>
      <c r="L36" s="190"/>
      <c r="M36" s="190"/>
    </row>
    <row r="37" spans="2:13" ht="15.75" customHeight="1">
      <c r="B37" s="185"/>
      <c r="C37" s="186"/>
      <c r="D37" s="187" t="s">
        <v>106</v>
      </c>
      <c r="E37" s="186"/>
      <c r="F37" s="186"/>
      <c r="G37" s="186"/>
      <c r="H37" s="185"/>
      <c r="I37" s="186"/>
      <c r="J37" s="187" t="s">
        <v>108</v>
      </c>
      <c r="K37" s="186"/>
      <c r="L37" s="186"/>
      <c r="M37" s="186"/>
    </row>
    <row r="38" spans="2:13" ht="15.75" customHeight="1">
      <c r="B38" s="185"/>
      <c r="C38" s="186"/>
      <c r="D38" s="187" t="s">
        <v>109</v>
      </c>
      <c r="E38" s="186"/>
      <c r="F38" s="186"/>
      <c r="G38" s="186"/>
      <c r="H38" s="185"/>
      <c r="I38" s="186"/>
      <c r="J38" s="187" t="s">
        <v>110</v>
      </c>
      <c r="K38" s="186"/>
      <c r="L38" s="186"/>
      <c r="M38" s="186"/>
    </row>
    <row r="39" spans="2:13" ht="15.75" customHeight="1">
      <c r="B39" s="185"/>
      <c r="C39" s="186"/>
      <c r="D39" s="187" t="s">
        <v>111</v>
      </c>
      <c r="E39" s="186"/>
      <c r="F39" s="186"/>
      <c r="G39" s="186"/>
      <c r="H39" s="185"/>
      <c r="I39" s="186"/>
      <c r="J39" s="187" t="s">
        <v>112</v>
      </c>
      <c r="K39" s="186"/>
      <c r="L39" s="186"/>
      <c r="M39" s="186"/>
    </row>
    <row r="40" spans="2:13">
      <c r="B40" s="185"/>
      <c r="C40" s="186"/>
      <c r="D40" s="187" t="s">
        <v>113</v>
      </c>
      <c r="E40" s="186"/>
      <c r="F40" s="186"/>
      <c r="G40" s="186"/>
      <c r="H40" s="185"/>
      <c r="I40" s="186"/>
      <c r="J40" s="187" t="s">
        <v>114</v>
      </c>
      <c r="K40" s="186"/>
      <c r="L40" s="186"/>
      <c r="M40" s="186"/>
    </row>
    <row r="41" spans="2:13" ht="15.75" customHeight="1">
      <c r="B41" s="185"/>
      <c r="C41" s="186"/>
      <c r="D41" s="187" t="s">
        <v>115</v>
      </c>
      <c r="E41" s="186"/>
      <c r="F41" s="186"/>
      <c r="G41" s="186"/>
      <c r="H41" s="185"/>
      <c r="I41" s="186"/>
      <c r="J41" s="187"/>
      <c r="K41" s="186"/>
      <c r="L41" s="186"/>
      <c r="M41" s="186"/>
    </row>
    <row r="42" spans="2:13">
      <c r="B42" s="36"/>
      <c r="C42" s="52"/>
      <c r="D42" s="66"/>
      <c r="E42" s="52"/>
      <c r="F42" s="52"/>
      <c r="G42" s="52"/>
      <c r="H42" s="22"/>
      <c r="I42" s="52"/>
      <c r="J42" s="66"/>
      <c r="K42" s="52"/>
      <c r="L42" s="52"/>
      <c r="M42" s="52"/>
    </row>
    <row r="43" spans="2:13">
      <c r="B43" s="188" t="s">
        <v>119</v>
      </c>
      <c r="C43" s="189"/>
      <c r="D43" s="189"/>
      <c r="E43" s="189"/>
      <c r="F43" s="190"/>
      <c r="G43" s="190"/>
      <c r="H43" s="190"/>
      <c r="I43" s="190"/>
      <c r="J43" s="190"/>
      <c r="K43" s="190"/>
      <c r="L43" s="190"/>
      <c r="M43" s="190"/>
    </row>
    <row r="44" spans="2:13">
      <c r="B44" s="185"/>
      <c r="C44" s="186"/>
      <c r="D44" s="177" t="s">
        <v>114</v>
      </c>
      <c r="E44" s="191"/>
      <c r="F44" s="191"/>
      <c r="G44" s="191"/>
      <c r="H44" s="191"/>
      <c r="I44" s="191"/>
      <c r="J44" s="191"/>
      <c r="K44" s="191"/>
      <c r="L44" s="191"/>
      <c r="M44" s="192"/>
    </row>
    <row r="48" spans="2:13" ht="15.75" customHeight="1"/>
  </sheetData>
  <customSheetViews>
    <customSheetView guid="{F5F3C714-98D8-4A17-AAC7-A3492D9D3AE9}" scale="90">
      <rowBreaks count="2" manualBreakCount="2">
        <brk id="20" min="1" max="12" man="1"/>
        <brk id="44" min="1" max="12" man="1"/>
      </rowBreaks>
      <pageMargins left="0" right="0" top="0" bottom="0" header="0" footer="0"/>
      <printOptions horizontalCentered="1"/>
      <pageSetup scale="80" orientation="landscape" r:id="rId1"/>
      <headerFooter>
        <oddFooter>&amp;R&amp;P</oddFooter>
      </headerFooter>
    </customSheetView>
    <customSheetView guid="{44594B27-9C70-41F1-9630-666DBB02377F}" scale="90" showPageBreaks="1" printArea="1">
      <rowBreaks count="2" manualBreakCount="2">
        <brk id="20" min="1" max="12" man="1"/>
        <brk id="44" min="1" max="12" man="1"/>
      </rowBreaks>
      <pageMargins left="0" right="0" top="0" bottom="0" header="0" footer="0"/>
      <printOptions horizontalCentered="1"/>
      <pageSetup scale="80" orientation="landscape" r:id="rId2"/>
      <headerFooter>
        <oddFooter>&amp;R&amp;P</oddFooter>
      </headerFooter>
    </customSheetView>
    <customSheetView guid="{D084C74A-34CE-4171-80D6-1BE5E86C1BB8}" showPageBreaks="1" printArea="1" topLeftCell="A7">
      <selection activeCell="G15" sqref="G15"/>
      <rowBreaks count="2" manualBreakCount="2">
        <brk id="20" min="1" max="12" man="1"/>
        <brk id="44" min="1" max="12" man="1"/>
      </rowBreaks>
      <pageMargins left="0" right="0" top="0" bottom="0" header="0" footer="0"/>
      <printOptions horizontalCentered="1"/>
      <pageSetup scale="80" orientation="landscape" r:id="rId3"/>
      <headerFooter>
        <oddFooter>&amp;R&amp;P</oddFooter>
      </headerFooter>
    </customSheetView>
    <customSheetView guid="{C0736EDE-B647-460A-AF7D-0FC5B36FDE49}" scale="90" showPageBreaks="1" printArea="1">
      <rowBreaks count="2" manualBreakCount="2">
        <brk id="20" min="1" max="12" man="1"/>
        <brk id="44" min="1" max="12" man="1"/>
      </rowBreaks>
      <pageMargins left="0" right="0" top="0" bottom="0" header="0" footer="0"/>
      <printOptions horizontalCentered="1"/>
      <pageSetup scale="80" orientation="landscape" r:id="rId4"/>
      <headerFooter>
        <oddFooter>&amp;R&amp;P</oddFooter>
      </headerFooter>
    </customSheetView>
  </customSheetViews>
  <mergeCells count="101">
    <mergeCell ref="B44:C44"/>
    <mergeCell ref="D44:M44"/>
    <mergeCell ref="B39:C39"/>
    <mergeCell ref="D39:G39"/>
    <mergeCell ref="H39:I39"/>
    <mergeCell ref="J39:M39"/>
    <mergeCell ref="B40:C40"/>
    <mergeCell ref="D40:G40"/>
    <mergeCell ref="H40:I40"/>
    <mergeCell ref="J40:M40"/>
    <mergeCell ref="B41:C41"/>
    <mergeCell ref="D41:G41"/>
    <mergeCell ref="H41:I41"/>
    <mergeCell ref="J41:M41"/>
    <mergeCell ref="B43:M43"/>
    <mergeCell ref="B38:C38"/>
    <mergeCell ref="D38:G38"/>
    <mergeCell ref="H38:I38"/>
    <mergeCell ref="J38:M38"/>
    <mergeCell ref="B33:C33"/>
    <mergeCell ref="D33:G33"/>
    <mergeCell ref="H33:I33"/>
    <mergeCell ref="J33:M33"/>
    <mergeCell ref="B34:C34"/>
    <mergeCell ref="D34:G34"/>
    <mergeCell ref="H34:I34"/>
    <mergeCell ref="J34:M34"/>
    <mergeCell ref="B36:M36"/>
    <mergeCell ref="B37:C37"/>
    <mergeCell ref="D37:G37"/>
    <mergeCell ref="H37:I37"/>
    <mergeCell ref="J37:M37"/>
    <mergeCell ref="B31:C31"/>
    <mergeCell ref="D31:G31"/>
    <mergeCell ref="H31:I31"/>
    <mergeCell ref="J31:M31"/>
    <mergeCell ref="B30:C30"/>
    <mergeCell ref="D30:G30"/>
    <mergeCell ref="H30:I30"/>
    <mergeCell ref="J30:M30"/>
    <mergeCell ref="B32:C32"/>
    <mergeCell ref="D32:G32"/>
    <mergeCell ref="H32:I32"/>
    <mergeCell ref="J32:M32"/>
    <mergeCell ref="B26:C26"/>
    <mergeCell ref="D26:G26"/>
    <mergeCell ref="H26:I26"/>
    <mergeCell ref="J26:M26"/>
    <mergeCell ref="B29:M29"/>
    <mergeCell ref="B27:C27"/>
    <mergeCell ref="D27:G27"/>
    <mergeCell ref="H27:I27"/>
    <mergeCell ref="J27:M27"/>
    <mergeCell ref="B25:C25"/>
    <mergeCell ref="D25:G25"/>
    <mergeCell ref="H25:I25"/>
    <mergeCell ref="J25:M25"/>
    <mergeCell ref="B22:M22"/>
    <mergeCell ref="B23:C23"/>
    <mergeCell ref="D23:G23"/>
    <mergeCell ref="H23:I23"/>
    <mergeCell ref="J23:M23"/>
    <mergeCell ref="B24:C24"/>
    <mergeCell ref="D24:G24"/>
    <mergeCell ref="H24:I24"/>
    <mergeCell ref="J24:M24"/>
    <mergeCell ref="K11:L11"/>
    <mergeCell ref="K16:L16"/>
    <mergeCell ref="E17:F17"/>
    <mergeCell ref="K17:L17"/>
    <mergeCell ref="B11:C11"/>
    <mergeCell ref="H11:I11"/>
    <mergeCell ref="H17:I17"/>
    <mergeCell ref="E16:F16"/>
    <mergeCell ref="B1:M1"/>
    <mergeCell ref="B3:M3"/>
    <mergeCell ref="B7:M7"/>
    <mergeCell ref="H19:K19"/>
    <mergeCell ref="L19:M19"/>
    <mergeCell ref="B19:C19"/>
    <mergeCell ref="E19:F19"/>
    <mergeCell ref="J4:M4"/>
    <mergeCell ref="J5:M5"/>
    <mergeCell ref="E18:F18"/>
    <mergeCell ref="K18:L18"/>
    <mergeCell ref="K12:L12"/>
    <mergeCell ref="B14:M14"/>
    <mergeCell ref="B15:C15"/>
    <mergeCell ref="E15:F15"/>
    <mergeCell ref="H15:I15"/>
    <mergeCell ref="K15:L15"/>
    <mergeCell ref="B18:C18"/>
    <mergeCell ref="H18:I18"/>
    <mergeCell ref="B12:C12"/>
    <mergeCell ref="E12:F12"/>
    <mergeCell ref="H12:I12"/>
    <mergeCell ref="B16:C16"/>
    <mergeCell ref="H16:I16"/>
    <mergeCell ref="B17:C17"/>
    <mergeCell ref="B10:M10"/>
    <mergeCell ref="E11:F11"/>
  </mergeCells>
  <printOptions horizontalCentered="1"/>
  <pageMargins left="0.45" right="0.45" top="0.5" bottom="0.5" header="0.3" footer="0.05"/>
  <pageSetup scale="80" orientation="landscape" r:id="rId5"/>
  <headerFooter>
    <oddFooter>&amp;R&amp;P</oddFooter>
  </headerFooter>
  <rowBreaks count="2" manualBreakCount="2">
    <brk id="20" min="1" max="12" man="1"/>
    <brk id="44"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C252E-DB75-4096-91C9-D9524188B7C5}">
  <dimension ref="A1"/>
  <sheetViews>
    <sheetView workbookViewId="0" xr3:uid="{73094211-3B1B-536B-AEAB-261E15E5C76B}"/>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87"/>
  <sheetViews>
    <sheetView topLeftCell="A65" zoomScale="90" zoomScaleNormal="90" zoomScalePageLayoutView="90" workbookViewId="0" xr3:uid="{F9CF3CF3-643B-5BE6-8B46-32C596A47465}">
      <selection activeCell="C71" sqref="C71"/>
    </sheetView>
  </sheetViews>
  <sheetFormatPr defaultColWidth="9.140625" defaultRowHeight="15"/>
  <cols>
    <col min="1" max="1" width="5.42578125" style="1" customWidth="1"/>
    <col min="2" max="2" width="3.42578125" style="1" customWidth="1"/>
    <col min="3" max="3" width="155.7109375" style="1" customWidth="1"/>
    <col min="4" max="4" width="145.85546875" style="1" customWidth="1"/>
    <col min="5" max="16384" width="9.140625" style="1"/>
  </cols>
  <sheetData>
    <row r="1" spans="2:4" s="30" customFormat="1" ht="26.25">
      <c r="C1" s="137" t="s">
        <v>120</v>
      </c>
      <c r="D1" s="60" t="s">
        <v>121</v>
      </c>
    </row>
    <row r="2" spans="2:4" ht="12" customHeight="1">
      <c r="C2" s="28"/>
    </row>
    <row r="3" spans="2:4" s="23" customFormat="1" ht="45" customHeight="1">
      <c r="C3" s="23" t="s">
        <v>122</v>
      </c>
      <c r="D3" s="55"/>
    </row>
    <row r="4" spans="2:4" s="23" customFormat="1">
      <c r="D4" s="56"/>
    </row>
    <row r="5" spans="2:4" s="23" customFormat="1" ht="30" customHeight="1">
      <c r="C5" s="23" t="s">
        <v>123</v>
      </c>
      <c r="D5" s="56"/>
    </row>
    <row r="6" spans="2:4" s="23" customFormat="1">
      <c r="D6" s="57"/>
    </row>
    <row r="7" spans="2:4" s="23" customFormat="1">
      <c r="B7" s="193" t="s">
        <v>124</v>
      </c>
      <c r="C7" s="194"/>
      <c r="D7" s="57"/>
    </row>
    <row r="8" spans="2:4" s="23" customFormat="1">
      <c r="B8" s="93"/>
      <c r="C8" t="s">
        <v>125</v>
      </c>
      <c r="D8" s="57"/>
    </row>
    <row r="9" spans="2:4" s="23" customFormat="1">
      <c r="B9" s="93"/>
      <c r="C9" t="s">
        <v>126</v>
      </c>
      <c r="D9" s="57"/>
    </row>
    <row r="10" spans="2:4" s="23" customFormat="1">
      <c r="B10" s="93" t="s">
        <v>87</v>
      </c>
      <c r="C10" t="s">
        <v>127</v>
      </c>
      <c r="D10" s="57"/>
    </row>
    <row r="11" spans="2:4" s="23" customFormat="1">
      <c r="B11" s="93"/>
      <c r="C11" t="s">
        <v>128</v>
      </c>
      <c r="D11" s="58"/>
    </row>
    <row r="12" spans="2:4" s="23" customFormat="1">
      <c r="C12" s="140"/>
      <c r="D12" s="57"/>
    </row>
    <row r="13" spans="2:4" s="23" customFormat="1">
      <c r="B13" s="193" t="s">
        <v>129</v>
      </c>
      <c r="C13" s="194"/>
      <c r="D13" s="58"/>
    </row>
    <row r="14" spans="2:4" s="23" customFormat="1">
      <c r="B14" s="103"/>
      <c r="C14" t="s">
        <v>130</v>
      </c>
      <c r="D14" s="58"/>
    </row>
    <row r="15" spans="2:4" s="23" customFormat="1">
      <c r="B15" s="103"/>
      <c r="C15" t="s">
        <v>131</v>
      </c>
      <c r="D15" s="58"/>
    </row>
    <row r="16" spans="2:4" s="23" customFormat="1">
      <c r="B16" s="103" t="s">
        <v>87</v>
      </c>
      <c r="C16" t="s">
        <v>132</v>
      </c>
      <c r="D16" s="58"/>
    </row>
    <row r="17" spans="2:4" s="23" customFormat="1">
      <c r="B17" s="103"/>
      <c r="C17" t="s">
        <v>133</v>
      </c>
      <c r="D17" s="58"/>
    </row>
    <row r="18" spans="2:4" s="23" customFormat="1">
      <c r="C18" s="140"/>
      <c r="D18" s="58"/>
    </row>
    <row r="19" spans="2:4" s="23" customFormat="1">
      <c r="B19" s="195" t="s">
        <v>134</v>
      </c>
      <c r="C19" s="194"/>
      <c r="D19" s="58"/>
    </row>
    <row r="20" spans="2:4" s="23" customFormat="1">
      <c r="B20" s="103"/>
      <c r="C20" t="s">
        <v>135</v>
      </c>
      <c r="D20" s="58"/>
    </row>
    <row r="21" spans="2:4" s="23" customFormat="1">
      <c r="B21" s="103"/>
      <c r="C21" t="s">
        <v>136</v>
      </c>
      <c r="D21" s="58"/>
    </row>
    <row r="22" spans="2:4" s="23" customFormat="1">
      <c r="B22" s="103" t="s">
        <v>87</v>
      </c>
      <c r="C22" t="s">
        <v>137</v>
      </c>
      <c r="D22" s="58"/>
    </row>
    <row r="23" spans="2:4" s="23" customFormat="1">
      <c r="B23" s="103"/>
      <c r="C23" t="s">
        <v>138</v>
      </c>
      <c r="D23" s="58"/>
    </row>
    <row r="24" spans="2:4" s="23" customFormat="1">
      <c r="C24" s="140"/>
      <c r="D24" s="58"/>
    </row>
    <row r="25" spans="2:4" s="23" customFormat="1">
      <c r="B25" s="193" t="s">
        <v>139</v>
      </c>
      <c r="C25" s="194"/>
      <c r="D25" s="58"/>
    </row>
    <row r="26" spans="2:4" s="23" customFormat="1">
      <c r="B26" s="103"/>
      <c r="C26" t="s">
        <v>140</v>
      </c>
      <c r="D26" s="58"/>
    </row>
    <row r="27" spans="2:4" s="23" customFormat="1">
      <c r="B27" s="103"/>
      <c r="C27" t="s">
        <v>141</v>
      </c>
      <c r="D27" s="58"/>
    </row>
    <row r="28" spans="2:4" s="23" customFormat="1">
      <c r="B28" s="103" t="s">
        <v>87</v>
      </c>
      <c r="C28" t="s">
        <v>142</v>
      </c>
      <c r="D28" s="58"/>
    </row>
    <row r="29" spans="2:4" s="23" customFormat="1">
      <c r="B29" s="103"/>
      <c r="C29" t="s">
        <v>143</v>
      </c>
      <c r="D29" s="58"/>
    </row>
    <row r="30" spans="2:4" s="23" customFormat="1">
      <c r="C30" s="140"/>
      <c r="D30" s="58"/>
    </row>
    <row r="31" spans="2:4" s="23" customFormat="1">
      <c r="B31" s="193" t="s">
        <v>144</v>
      </c>
      <c r="C31" s="194"/>
      <c r="D31" s="58"/>
    </row>
    <row r="32" spans="2:4" s="23" customFormat="1">
      <c r="B32" s="103"/>
      <c r="C32" t="s">
        <v>145</v>
      </c>
      <c r="D32" s="58"/>
    </row>
    <row r="33" spans="2:4" s="23" customFormat="1">
      <c r="B33" s="103"/>
      <c r="C33" t="s">
        <v>146</v>
      </c>
      <c r="D33" s="58"/>
    </row>
    <row r="34" spans="2:4" s="23" customFormat="1">
      <c r="B34" s="103"/>
      <c r="C34" t="s">
        <v>147</v>
      </c>
      <c r="D34" s="58"/>
    </row>
    <row r="35" spans="2:4" s="23" customFormat="1">
      <c r="B35" s="103" t="s">
        <v>87</v>
      </c>
      <c r="C35" t="s">
        <v>148</v>
      </c>
      <c r="D35" s="58"/>
    </row>
    <row r="36" spans="2:4" s="23" customFormat="1">
      <c r="C36" s="140"/>
      <c r="D36" s="58"/>
    </row>
    <row r="37" spans="2:4" s="23" customFormat="1">
      <c r="B37" s="193" t="s">
        <v>149</v>
      </c>
      <c r="C37" s="194"/>
      <c r="D37" s="58"/>
    </row>
    <row r="38" spans="2:4" s="23" customFormat="1">
      <c r="B38" s="93"/>
      <c r="C38" t="s">
        <v>150</v>
      </c>
      <c r="D38" s="58"/>
    </row>
    <row r="39" spans="2:4" s="23" customFormat="1">
      <c r="B39" s="93"/>
      <c r="C39" t="s">
        <v>151</v>
      </c>
      <c r="D39" s="58"/>
    </row>
    <row r="40" spans="2:4" s="23" customFormat="1">
      <c r="B40" s="93" t="s">
        <v>87</v>
      </c>
      <c r="C40" t="s">
        <v>152</v>
      </c>
      <c r="D40" s="58"/>
    </row>
    <row r="41" spans="2:4" s="23" customFormat="1">
      <c r="B41" s="93"/>
      <c r="C41" t="s">
        <v>153</v>
      </c>
      <c r="D41" s="58"/>
    </row>
    <row r="42" spans="2:4" s="23" customFormat="1">
      <c r="B42" s="104"/>
      <c r="C42" t="s">
        <v>154</v>
      </c>
      <c r="D42" s="58"/>
    </row>
    <row r="43" spans="2:4" s="23" customFormat="1">
      <c r="B43" s="104"/>
      <c r="C43" t="s">
        <v>155</v>
      </c>
      <c r="D43" s="58"/>
    </row>
    <row r="44" spans="2:4" s="23" customFormat="1">
      <c r="C44" s="140"/>
      <c r="D44" s="58"/>
    </row>
    <row r="45" spans="2:4" s="23" customFormat="1">
      <c r="C45" s="140" t="s">
        <v>156</v>
      </c>
      <c r="D45" s="58"/>
    </row>
    <row r="46" spans="2:4" s="23" customFormat="1">
      <c r="C46" s="140"/>
      <c r="D46" s="58"/>
    </row>
    <row r="47" spans="2:4" s="23" customFormat="1" ht="30">
      <c r="C47" s="24" t="s">
        <v>157</v>
      </c>
      <c r="D47" s="54"/>
    </row>
    <row r="48" spans="2:4" s="23" customFormat="1">
      <c r="C48" s="105" t="s">
        <v>158</v>
      </c>
      <c r="D48" s="106"/>
    </row>
    <row r="49" spans="1:4" s="23" customFormat="1">
      <c r="D49" s="54"/>
    </row>
    <row r="50" spans="1:4" s="23" customFormat="1" ht="30">
      <c r="C50" s="24" t="s">
        <v>159</v>
      </c>
      <c r="D50" s="54"/>
    </row>
    <row r="51" spans="1:4" s="23" customFormat="1" ht="30">
      <c r="C51" s="105" t="s">
        <v>160</v>
      </c>
      <c r="D51" s="106"/>
    </row>
    <row r="52" spans="1:4" s="23" customFormat="1" ht="15" customHeight="1">
      <c r="D52" s="54"/>
    </row>
    <row r="53" spans="1:4" s="23" customFormat="1">
      <c r="C53" s="25" t="s">
        <v>161</v>
      </c>
      <c r="D53" s="54"/>
    </row>
    <row r="54" spans="1:4" s="23" customFormat="1" ht="15" customHeight="1">
      <c r="A54" s="1"/>
      <c r="B54" s="1"/>
      <c r="C54" s="28"/>
      <c r="D54" s="54"/>
    </row>
    <row r="55" spans="1:4" s="23" customFormat="1">
      <c r="C55" s="24" t="s">
        <v>162</v>
      </c>
      <c r="D55" s="54"/>
    </row>
    <row r="56" spans="1:4" s="23" customFormat="1" ht="30">
      <c r="C56" s="105" t="s">
        <v>163</v>
      </c>
      <c r="D56" s="106"/>
    </row>
    <row r="57" spans="1:4" s="23" customFormat="1">
      <c r="C57" s="26"/>
      <c r="D57" s="54"/>
    </row>
    <row r="58" spans="1:4" s="23" customFormat="1">
      <c r="C58" s="24" t="s">
        <v>164</v>
      </c>
      <c r="D58" s="54"/>
    </row>
    <row r="59" spans="1:4" s="23" customFormat="1" ht="30">
      <c r="C59" s="105" t="s">
        <v>165</v>
      </c>
      <c r="D59" s="106"/>
    </row>
    <row r="60" spans="1:4" s="23" customFormat="1">
      <c r="D60" s="54"/>
    </row>
    <row r="61" spans="1:4" s="23" customFormat="1" ht="15" customHeight="1">
      <c r="C61" s="24" t="s">
        <v>166</v>
      </c>
      <c r="D61" s="54"/>
    </row>
    <row r="62" spans="1:4" s="23" customFormat="1" ht="30">
      <c r="C62" s="105" t="s">
        <v>167</v>
      </c>
      <c r="D62" s="106" t="s">
        <v>168</v>
      </c>
    </row>
    <row r="63" spans="1:4" s="23" customFormat="1">
      <c r="D63" s="54"/>
    </row>
    <row r="64" spans="1:4" s="23" customFormat="1">
      <c r="C64" s="24" t="s">
        <v>169</v>
      </c>
      <c r="D64" s="54"/>
    </row>
    <row r="65" spans="3:4" s="23" customFormat="1" ht="45">
      <c r="C65" s="105" t="s">
        <v>170</v>
      </c>
      <c r="D65" s="106"/>
    </row>
    <row r="66" spans="3:4" s="23" customFormat="1">
      <c r="D66" s="54"/>
    </row>
    <row r="67" spans="3:4" s="23" customFormat="1">
      <c r="C67" s="24" t="s">
        <v>171</v>
      </c>
      <c r="D67" s="54"/>
    </row>
    <row r="68" spans="3:4" s="23" customFormat="1" ht="60">
      <c r="C68" s="105" t="s">
        <v>172</v>
      </c>
      <c r="D68" s="106"/>
    </row>
    <row r="69" spans="3:4" s="23" customFormat="1">
      <c r="D69" s="54"/>
    </row>
    <row r="70" spans="3:4" s="23" customFormat="1">
      <c r="C70" s="24" t="s">
        <v>173</v>
      </c>
      <c r="D70" s="54"/>
    </row>
    <row r="71" spans="3:4" s="23" customFormat="1" ht="45">
      <c r="C71" s="105" t="s">
        <v>174</v>
      </c>
      <c r="D71" s="106"/>
    </row>
    <row r="72" spans="3:4" s="23" customFormat="1">
      <c r="D72" s="54"/>
    </row>
    <row r="73" spans="3:4">
      <c r="C73" s="27" t="s">
        <v>175</v>
      </c>
      <c r="D73" s="54"/>
    </row>
    <row r="74" spans="3:4" s="23" customFormat="1" ht="45">
      <c r="C74" s="105" t="s">
        <v>176</v>
      </c>
      <c r="D74" s="106"/>
    </row>
    <row r="75" spans="3:4">
      <c r="D75" s="54"/>
    </row>
    <row r="76" spans="3:4">
      <c r="C76" s="27" t="s">
        <v>177</v>
      </c>
      <c r="D76" s="54"/>
    </row>
    <row r="77" spans="3:4" s="23" customFormat="1" ht="30">
      <c r="C77" s="105" t="s">
        <v>178</v>
      </c>
      <c r="D77" s="106"/>
    </row>
    <row r="78" spans="3:4">
      <c r="D78" s="54"/>
    </row>
    <row r="79" spans="3:4">
      <c r="C79" s="27" t="s">
        <v>179</v>
      </c>
      <c r="D79" s="54"/>
    </row>
    <row r="80" spans="3:4" s="23" customFormat="1" ht="30">
      <c r="C80" s="105" t="s">
        <v>180</v>
      </c>
      <c r="D80" s="106"/>
    </row>
    <row r="81" spans="1:4" s="23" customFormat="1">
      <c r="A81" s="1"/>
      <c r="B81" s="1"/>
      <c r="C81" s="1"/>
      <c r="D81" s="54"/>
    </row>
    <row r="82" spans="1:4" ht="30">
      <c r="C82" s="19" t="s">
        <v>181</v>
      </c>
      <c r="D82" s="54"/>
    </row>
    <row r="83" spans="1:4" ht="45">
      <c r="C83" s="105" t="s">
        <v>182</v>
      </c>
      <c r="D83" s="106"/>
    </row>
    <row r="84" spans="1:4" s="23" customFormat="1">
      <c r="A84" s="1"/>
      <c r="B84" s="1"/>
      <c r="C84" s="1"/>
      <c r="D84" s="54"/>
    </row>
    <row r="87" spans="1:4" s="23" customFormat="1">
      <c r="A87" s="1"/>
      <c r="B87" s="1"/>
      <c r="C87" s="1"/>
      <c r="D87" s="1"/>
    </row>
  </sheetData>
  <customSheetViews>
    <customSheetView guid="{F5F3C714-98D8-4A17-AAC7-A3492D9D3AE9}" scale="90">
      <selection activeCell="C48" sqref="C48"/>
      <rowBreaks count="1" manualBreakCount="1">
        <brk id="43" min="1" max="2" man="1"/>
      </rowBreaks>
      <pageMargins left="0" right="0" top="0" bottom="0" header="0" footer="0"/>
      <pageSetup scale="79" fitToHeight="7" orientation="landscape" r:id="rId1"/>
      <headerFooter>
        <oddFooter>&amp;R&amp;P</oddFooter>
      </headerFooter>
    </customSheetView>
    <customSheetView guid="{44594B27-9C70-41F1-9630-666DBB02377F}" scale="90" showPageBreaks="1" printArea="1">
      <rowBreaks count="1" manualBreakCount="1">
        <brk id="43" min="1" max="2" man="1"/>
      </rowBreaks>
      <pageMargins left="0" right="0" top="0" bottom="0" header="0" footer="0"/>
      <pageSetup scale="79" fitToHeight="7" orientation="landscape" r:id="rId2"/>
      <headerFooter>
        <oddFooter>&amp;R&amp;P</oddFooter>
      </headerFooter>
    </customSheetView>
    <customSheetView guid="{D084C74A-34CE-4171-80D6-1BE5E86C1BB8}" showPageBreaks="1" printArea="1" topLeftCell="A58">
      <selection activeCell="D70" sqref="D70"/>
      <rowBreaks count="1" manualBreakCount="1">
        <brk id="43" min="1" max="2" man="1"/>
      </rowBreaks>
      <pageMargins left="0" right="0" top="0" bottom="0" header="0" footer="0"/>
      <pageSetup scale="80" fitToHeight="7" orientation="landscape" r:id="rId3"/>
      <headerFooter>
        <oddFooter>&amp;R&amp;P</oddFooter>
      </headerFooter>
    </customSheetView>
    <customSheetView guid="{C0736EDE-B647-460A-AF7D-0FC5B36FDE49}" scale="90" showPageBreaks="1" printArea="1">
      <selection activeCell="C48" sqref="C48"/>
      <rowBreaks count="1" manualBreakCount="1">
        <brk id="43" min="1" max="2" man="1"/>
      </rowBreaks>
      <pageMargins left="0" right="0" top="0" bottom="0" header="0" footer="0"/>
      <pageSetup scale="79" fitToHeight="7" orientation="landscape" r:id="rId4"/>
      <headerFooter>
        <oddFooter>&amp;R&amp;P</oddFooter>
      </headerFooter>
    </customSheetView>
  </customSheetViews>
  <mergeCells count="6">
    <mergeCell ref="B37:C37"/>
    <mergeCell ref="B7:C7"/>
    <mergeCell ref="B13:C13"/>
    <mergeCell ref="B19:C19"/>
    <mergeCell ref="B25:C25"/>
    <mergeCell ref="B31:C31"/>
  </mergeCells>
  <pageMargins left="0.45" right="0.45" top="0.5" bottom="0.5" header="0.3" footer="0.05"/>
  <pageSetup scale="79" fitToHeight="7" orientation="landscape" r:id="rId5"/>
  <headerFooter>
    <oddFooter>&amp;R&amp;P</oddFooter>
  </headerFooter>
  <rowBreaks count="1" manualBreakCount="1">
    <brk id="43" min="1"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C15"/>
  <sheetViews>
    <sheetView zoomScale="90" zoomScaleNormal="90" zoomScalePageLayoutView="90" workbookViewId="0" xr3:uid="{78B4E459-6924-5F8B-B7BA-2DD04133E49E}"/>
  </sheetViews>
  <sheetFormatPr defaultColWidth="8.85546875" defaultRowHeight="15"/>
  <cols>
    <col min="1" max="1" width="5.42578125" customWidth="1"/>
    <col min="2" max="2" width="155.7109375" customWidth="1"/>
    <col min="3" max="3" width="145.7109375" customWidth="1"/>
  </cols>
  <sheetData>
    <row r="1" spans="2:3" ht="26.25">
      <c r="B1" s="51" t="s">
        <v>183</v>
      </c>
      <c r="C1" s="60" t="s">
        <v>121</v>
      </c>
    </row>
    <row r="2" spans="2:3" ht="26.25">
      <c r="B2" s="28" t="s">
        <v>184</v>
      </c>
      <c r="C2" s="60" t="s">
        <v>121</v>
      </c>
    </row>
    <row r="3" spans="2:3" ht="18.75">
      <c r="B3" s="28"/>
      <c r="C3" s="59"/>
    </row>
    <row r="4" spans="2:3" ht="117.75" customHeight="1">
      <c r="B4" s="52" t="s">
        <v>185</v>
      </c>
      <c r="C4" s="59"/>
    </row>
    <row r="5" spans="2:3">
      <c r="B5" s="52"/>
      <c r="C5" s="59"/>
    </row>
    <row r="6" spans="2:3">
      <c r="B6" s="52" t="s">
        <v>186</v>
      </c>
      <c r="C6" s="59"/>
    </row>
    <row r="8" spans="2:3">
      <c r="B8" s="43" t="s">
        <v>187</v>
      </c>
    </row>
    <row r="9" spans="2:3">
      <c r="B9" s="107"/>
      <c r="C9" s="108"/>
    </row>
    <row r="11" spans="2:3" ht="30">
      <c r="B11" s="43" t="s">
        <v>188</v>
      </c>
    </row>
    <row r="12" spans="2:3">
      <c r="B12" s="107"/>
      <c r="C12" s="108"/>
    </row>
    <row r="14" spans="2:3">
      <c r="B14" s="48" t="s">
        <v>189</v>
      </c>
    </row>
    <row r="15" spans="2:3">
      <c r="B15" s="107"/>
      <c r="C15" s="108"/>
    </row>
  </sheetData>
  <customSheetViews>
    <customSheetView guid="{F5F3C714-98D8-4A17-AAC7-A3492D9D3AE9}" scale="90" state="hidden">
      <pageMargins left="0" right="0" top="0" bottom="0" header="0" footer="0"/>
      <pageSetup scale="80" orientation="landscape" r:id="rId1"/>
    </customSheetView>
    <customSheetView guid="{44594B27-9C70-41F1-9630-666DBB02377F}" scale="90" showPageBreaks="1" printArea="1">
      <pageMargins left="0" right="0" top="0" bottom="0" header="0" footer="0"/>
      <pageSetup scale="80" orientation="landscape" r:id="rId2"/>
    </customSheetView>
    <customSheetView guid="{D084C74A-34CE-4171-80D6-1BE5E86C1BB8}" showPageBreaks="1" hiddenColumns="1">
      <selection activeCell="B14" sqref="B14"/>
      <pageMargins left="0" right="0" top="0" bottom="0" header="0" footer="0"/>
      <pageSetup orientation="portrait" r:id="rId3"/>
    </customSheetView>
    <customSheetView guid="{C0736EDE-B647-460A-AF7D-0FC5B36FDE49}" scale="90" showPageBreaks="1" printArea="1" state="hidden">
      <pageMargins left="0" right="0" top="0" bottom="0" header="0" footer="0"/>
      <pageSetup scale="80" orientation="landscape" r:id="rId4"/>
    </customSheetView>
  </customSheetViews>
  <pageMargins left="0.7" right="0.7" top="0.75" bottom="0.75" header="0.3" footer="0.3"/>
  <pageSetup scale="80" orientation="landscape"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02"/>
  <sheetViews>
    <sheetView zoomScale="90" zoomScaleNormal="90" zoomScalePageLayoutView="90" workbookViewId="0" xr3:uid="{9B253EF2-77E0-53E3-AE26-4D66ECD923F3}"/>
  </sheetViews>
  <sheetFormatPr defaultColWidth="9.140625" defaultRowHeight="15"/>
  <cols>
    <col min="1" max="1" width="5.42578125" style="1" customWidth="1"/>
    <col min="2" max="2" width="155.7109375" style="1" customWidth="1"/>
    <col min="3" max="3" width="145.42578125" style="1" customWidth="1"/>
    <col min="4" max="16384" width="9.140625" style="1"/>
  </cols>
  <sheetData>
    <row r="1" spans="2:3" s="30" customFormat="1" ht="26.25">
      <c r="B1" s="137" t="s">
        <v>190</v>
      </c>
      <c r="C1" s="60" t="s">
        <v>121</v>
      </c>
    </row>
    <row r="2" spans="2:3" s="30" customFormat="1" ht="18.75">
      <c r="B2" s="28" t="s">
        <v>191</v>
      </c>
    </row>
    <row r="3" spans="2:3" s="30" customFormat="1" ht="15" customHeight="1">
      <c r="B3" s="137"/>
      <c r="C3" s="61"/>
    </row>
    <row r="4" spans="2:3" s="30" customFormat="1" ht="90">
      <c r="B4" s="41" t="s">
        <v>192</v>
      </c>
      <c r="C4" s="61"/>
    </row>
    <row r="5" spans="2:3" s="30" customFormat="1">
      <c r="B5" s="41"/>
      <c r="C5" s="61"/>
    </row>
    <row r="6" spans="2:3" s="30" customFormat="1">
      <c r="B6" s="50" t="s">
        <v>193</v>
      </c>
      <c r="C6" s="61"/>
    </row>
    <row r="7" spans="2:3" s="30" customFormat="1" ht="15.75">
      <c r="B7" s="33"/>
      <c r="C7" s="61"/>
    </row>
    <row r="8" spans="2:3" ht="19.5" customHeight="1">
      <c r="B8" s="31" t="s">
        <v>194</v>
      </c>
    </row>
    <row r="9" spans="2:3" s="23" customFormat="1">
      <c r="B9" s="40"/>
    </row>
    <row r="10" spans="2:3" s="23" customFormat="1" ht="30">
      <c r="B10" s="25" t="s">
        <v>195</v>
      </c>
    </row>
    <row r="11" spans="2:3" s="23" customFormat="1">
      <c r="B11" s="25"/>
    </row>
    <row r="12" spans="2:3" s="23" customFormat="1">
      <c r="B12" s="107"/>
      <c r="C12" s="109"/>
    </row>
    <row r="13" spans="2:3" s="23" customFormat="1">
      <c r="B13"/>
    </row>
    <row r="14" spans="2:3" s="23" customFormat="1" ht="45">
      <c r="B14" s="35" t="s">
        <v>196</v>
      </c>
    </row>
    <row r="15" spans="2:3" s="23" customFormat="1">
      <c r="B15" s="35"/>
    </row>
    <row r="16" spans="2:3" s="23" customFormat="1">
      <c r="B16" s="107"/>
      <c r="C16" s="109"/>
    </row>
    <row r="17" spans="2:3" s="23" customFormat="1" ht="15" customHeight="1">
      <c r="B17"/>
    </row>
    <row r="18" spans="2:3" s="23" customFormat="1" ht="45">
      <c r="B18" s="34" t="s">
        <v>197</v>
      </c>
    </row>
    <row r="19" spans="2:3" s="23" customFormat="1">
      <c r="B19" s="34"/>
    </row>
    <row r="20" spans="2:3" s="23" customFormat="1">
      <c r="B20" s="107"/>
      <c r="C20" s="109"/>
    </row>
    <row r="21" spans="2:3" s="23" customFormat="1">
      <c r="B21"/>
    </row>
    <row r="22" spans="2:3" s="23" customFormat="1">
      <c r="B22" s="19" t="s">
        <v>198</v>
      </c>
    </row>
    <row r="23" spans="2:3" s="23" customFormat="1">
      <c r="B23" s="19"/>
    </row>
    <row r="24" spans="2:3" s="23" customFormat="1">
      <c r="B24" s="107"/>
      <c r="C24" s="109"/>
    </row>
    <row r="25" spans="2:3" s="23" customFormat="1">
      <c r="B25"/>
    </row>
    <row r="26" spans="2:3" s="23" customFormat="1" ht="60">
      <c r="B26" s="140" t="s">
        <v>199</v>
      </c>
    </row>
    <row r="27" spans="2:3" s="23" customFormat="1">
      <c r="B27" s="140"/>
    </row>
    <row r="28" spans="2:3" s="23" customFormat="1">
      <c r="B28" s="107"/>
      <c r="C28" s="109"/>
    </row>
    <row r="29" spans="2:3" s="23" customFormat="1">
      <c r="B29"/>
    </row>
    <row r="30" spans="2:3" s="23" customFormat="1" ht="60">
      <c r="B30" s="140" t="s">
        <v>200</v>
      </c>
    </row>
    <row r="31" spans="2:3" s="23" customFormat="1">
      <c r="B31" s="140"/>
    </row>
    <row r="32" spans="2:3" s="23" customFormat="1">
      <c r="B32" s="107"/>
      <c r="C32" s="109"/>
    </row>
    <row r="33" spans="2:3" s="23" customFormat="1">
      <c r="B33"/>
    </row>
    <row r="34" spans="2:3" s="23" customFormat="1" ht="18.75">
      <c r="B34" s="32" t="s">
        <v>201</v>
      </c>
    </row>
    <row r="35" spans="2:3" s="23" customFormat="1" ht="30">
      <c r="B35" s="1" t="s">
        <v>202</v>
      </c>
    </row>
    <row r="36" spans="2:3" s="23" customFormat="1">
      <c r="B36" s="1"/>
    </row>
    <row r="37" spans="2:3" s="23" customFormat="1" ht="30">
      <c r="B37" s="19" t="s">
        <v>203</v>
      </c>
    </row>
    <row r="38" spans="2:3" s="23" customFormat="1">
      <c r="B38" s="19"/>
    </row>
    <row r="39" spans="2:3" s="23" customFormat="1">
      <c r="B39" s="107"/>
      <c r="C39" s="109"/>
    </row>
    <row r="40" spans="2:3" s="23" customFormat="1">
      <c r="B40" s="140"/>
    </row>
    <row r="41" spans="2:3" s="23" customFormat="1" ht="30">
      <c r="B41" s="19" t="s">
        <v>204</v>
      </c>
    </row>
    <row r="42" spans="2:3" s="23" customFormat="1">
      <c r="B42" s="19"/>
    </row>
    <row r="43" spans="2:3" s="23" customFormat="1">
      <c r="B43" s="107"/>
      <c r="C43" s="109"/>
    </row>
    <row r="44" spans="2:3" s="23" customFormat="1">
      <c r="B44" s="41"/>
    </row>
    <row r="45" spans="2:3" s="23" customFormat="1" ht="18.75">
      <c r="B45" s="32"/>
    </row>
    <row r="46" spans="2:3" s="23" customFormat="1">
      <c r="B46"/>
    </row>
    <row r="47" spans="2:3" s="23" customFormat="1">
      <c r="B47"/>
    </row>
    <row r="48" spans="2:3" s="23" customFormat="1">
      <c r="B48"/>
    </row>
    <row r="49" spans="1:2" s="23" customFormat="1">
      <c r="B49"/>
    </row>
    <row r="50" spans="1:2" s="23" customFormat="1">
      <c r="B50"/>
    </row>
    <row r="51" spans="1:2" s="23" customFormat="1">
      <c r="B51" s="140"/>
    </row>
    <row r="52" spans="1:2" s="23" customFormat="1"/>
    <row r="53" spans="1:2" s="23" customFormat="1"/>
    <row r="54" spans="1:2" s="23" customFormat="1"/>
    <row r="55" spans="1:2" s="23" customFormat="1"/>
    <row r="56" spans="1:2" s="23" customFormat="1"/>
    <row r="57" spans="1:2" s="23" customFormat="1"/>
    <row r="58" spans="1:2" s="23" customFormat="1" ht="15" customHeight="1"/>
    <row r="59" spans="1:2" s="23" customFormat="1"/>
    <row r="60" spans="1:2" s="23" customFormat="1" ht="15" customHeight="1">
      <c r="A60" s="1"/>
    </row>
    <row r="61" spans="1:2" s="23" customFormat="1"/>
    <row r="62" spans="1:2" s="23" customFormat="1"/>
    <row r="63" spans="1:2" s="23" customFormat="1"/>
    <row r="64" spans="1:2" s="23" customFormat="1"/>
    <row r="65" spans="1:1" s="23" customFormat="1"/>
    <row r="66" spans="1:1" s="23" customFormat="1" ht="15" customHeight="1"/>
    <row r="68" spans="1:1" s="23" customFormat="1"/>
    <row r="69" spans="1:1" s="23" customFormat="1"/>
    <row r="70" spans="1:1" s="23" customFormat="1"/>
    <row r="71" spans="1:1" s="23" customFormat="1"/>
    <row r="72" spans="1:1" s="23" customFormat="1"/>
    <row r="73" spans="1:1" s="23" customFormat="1"/>
    <row r="74" spans="1:1">
      <c r="A74" s="23"/>
    </row>
    <row r="75" spans="1:1" s="23" customFormat="1"/>
    <row r="76" spans="1:1" s="23" customFormat="1">
      <c r="A76" s="1"/>
    </row>
    <row r="77" spans="1:1" s="23" customFormat="1"/>
    <row r="78" spans="1:1" s="23" customFormat="1"/>
    <row r="79" spans="1:1" s="23" customFormat="1"/>
    <row r="80" spans="1:1" s="23" customFormat="1" ht="15" customHeight="1"/>
    <row r="81" spans="1:1" s="23" customFormat="1"/>
    <row r="82" spans="1:1" s="23" customFormat="1"/>
    <row r="83" spans="1:1">
      <c r="A83" s="23"/>
    </row>
    <row r="84" spans="1:1" s="23" customFormat="1"/>
    <row r="85" spans="1:1" s="23" customFormat="1"/>
    <row r="86" spans="1:1" s="23" customFormat="1"/>
    <row r="87" spans="1:1" s="23" customFormat="1"/>
    <row r="88" spans="1:1" s="23" customFormat="1">
      <c r="A88" s="1"/>
    </row>
    <row r="89" spans="1:1" s="23" customFormat="1"/>
    <row r="90" spans="1:1" s="23" customFormat="1">
      <c r="A90" s="1"/>
    </row>
    <row r="91" spans="1:1" s="23" customFormat="1">
      <c r="A91" s="1"/>
    </row>
    <row r="92" spans="1:1" s="23" customFormat="1"/>
    <row r="93" spans="1:1" s="23" customFormat="1">
      <c r="A93" s="1"/>
    </row>
    <row r="94" spans="1:1" s="23" customFormat="1">
      <c r="A94" s="1"/>
    </row>
    <row r="95" spans="1:1">
      <c r="A95" s="23"/>
    </row>
    <row r="96" spans="1:1" s="23" customFormat="1">
      <c r="A96" s="1"/>
    </row>
    <row r="99" spans="1:2" s="23" customFormat="1">
      <c r="A99" s="1"/>
      <c r="B99" s="1"/>
    </row>
    <row r="102" spans="1:2" s="23" customFormat="1">
      <c r="A102" s="1"/>
      <c r="B102" s="1"/>
    </row>
  </sheetData>
  <customSheetViews>
    <customSheetView guid="{F5F3C714-98D8-4A17-AAC7-A3492D9D3AE9}" scale="90" state="hidden">
      <rowBreaks count="1" manualBreakCount="1">
        <brk id="25" min="1" max="1" man="1"/>
      </rowBreaks>
      <pageMargins left="0" right="0" top="0" bottom="0" header="0" footer="0"/>
      <pageSetup scale="80" fitToHeight="7" orientation="landscape" r:id="rId1"/>
      <headerFooter>
        <oddFooter>&amp;R&amp;P</oddFooter>
      </headerFooter>
    </customSheetView>
    <customSheetView guid="{44594B27-9C70-41F1-9630-666DBB02377F}" scale="90" showPageBreaks="1" printArea="1">
      <rowBreaks count="1" manualBreakCount="1">
        <brk id="25" min="1" max="1" man="1"/>
      </rowBreaks>
      <pageMargins left="0" right="0" top="0" bottom="0" header="0" footer="0"/>
      <pageSetup scale="80" fitToHeight="7" orientation="landscape" r:id="rId2"/>
      <headerFooter>
        <oddFooter>&amp;R&amp;P</oddFooter>
      </headerFooter>
    </customSheetView>
    <customSheetView guid="{D084C74A-34CE-4171-80D6-1BE5E86C1BB8}" showPageBreaks="1" printArea="1" hiddenColumns="1">
      <selection activeCell="C1" sqref="C1:C1048576"/>
      <rowBreaks count="1" manualBreakCount="1">
        <brk id="27" min="1" max="1" man="1"/>
      </rowBreaks>
      <pageMargins left="0" right="0" top="0" bottom="0" header="0" footer="0"/>
      <pageSetup scale="80" fitToHeight="7" orientation="landscape" r:id="rId3"/>
      <headerFooter>
        <oddFooter>&amp;R&amp;P</oddFooter>
      </headerFooter>
    </customSheetView>
    <customSheetView guid="{C0736EDE-B647-460A-AF7D-0FC5B36FDE49}" scale="90" showPageBreaks="1" printArea="1" state="hidden">
      <rowBreaks count="1" manualBreakCount="1">
        <brk id="25" min="1" max="1" man="1"/>
      </rowBreaks>
      <pageMargins left="0" right="0" top="0" bottom="0" header="0" footer="0"/>
      <pageSetup scale="80" fitToHeight="7" orientation="landscape" r:id="rId4"/>
      <headerFooter>
        <oddFooter>&amp;R&amp;P</oddFooter>
      </headerFooter>
    </customSheetView>
  </customSheetViews>
  <hyperlinks>
    <hyperlink ref="B6" r:id="rId5" display="www.p12.nysed.gov/accountability/ChecklistforDeterminingPrioritySchoolLeaderQualification.docx  " xr:uid="{00000000-0004-0000-0600-000000000000}"/>
  </hyperlinks>
  <pageMargins left="0.45" right="0.45" top="0.5" bottom="0.5" header="0.3" footer="0.05"/>
  <pageSetup scale="80" fitToHeight="7" orientation="landscape" r:id="rId6"/>
  <headerFooter>
    <oddFooter>&amp;R&amp;P</oddFooter>
  </headerFooter>
  <rowBreaks count="1" manualBreakCount="1">
    <brk id="25" min="1" max="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22"/>
  <sheetViews>
    <sheetView zoomScale="90" zoomScaleNormal="90" zoomScalePageLayoutView="90" workbookViewId="0" xr3:uid="{85D5C41F-068E-5C55-9968-509E7C2A5619}"/>
  </sheetViews>
  <sheetFormatPr defaultColWidth="8.85546875" defaultRowHeight="15"/>
  <cols>
    <col min="1" max="1" width="5.42578125" customWidth="1"/>
    <col min="2" max="2" width="155.7109375" customWidth="1"/>
    <col min="3" max="3" width="145.7109375" customWidth="1"/>
  </cols>
  <sheetData>
    <row r="1" spans="1:3" ht="26.25">
      <c r="B1" s="141" t="s">
        <v>190</v>
      </c>
      <c r="C1" s="60"/>
    </row>
    <row r="2" spans="1:3" ht="18.75">
      <c r="B2" s="53" t="s">
        <v>205</v>
      </c>
    </row>
    <row r="3" spans="1:3">
      <c r="A3" s="48"/>
      <c r="B3" s="48"/>
    </row>
    <row r="4" spans="1:3" ht="135">
      <c r="A4" s="23"/>
      <c r="B4" s="1" t="s">
        <v>206</v>
      </c>
      <c r="C4" s="59"/>
    </row>
    <row r="5" spans="1:3">
      <c r="A5" s="23"/>
      <c r="B5" s="1"/>
      <c r="C5" s="59"/>
    </row>
    <row r="6" spans="1:3">
      <c r="A6" s="23"/>
      <c r="B6" s="41" t="s">
        <v>193</v>
      </c>
    </row>
    <row r="7" spans="1:3">
      <c r="A7" s="23"/>
      <c r="B7" s="41"/>
    </row>
    <row r="8" spans="1:3">
      <c r="B8" s="25" t="s">
        <v>207</v>
      </c>
    </row>
    <row r="9" spans="1:3">
      <c r="B9" s="25"/>
    </row>
    <row r="10" spans="1:3" ht="18.75" customHeight="1">
      <c r="B10" s="93"/>
      <c r="C10" s="108"/>
    </row>
    <row r="12" spans="1:3">
      <c r="B12" s="19" t="s">
        <v>208</v>
      </c>
    </row>
    <row r="14" spans="1:3">
      <c r="B14" s="93"/>
    </row>
    <row r="16" spans="1:3">
      <c r="B16" s="48" t="s">
        <v>209</v>
      </c>
    </row>
    <row r="18" spans="2:2">
      <c r="B18" s="93"/>
    </row>
    <row r="20" spans="2:2">
      <c r="B20" s="48" t="s">
        <v>210</v>
      </c>
    </row>
    <row r="22" spans="2:2">
      <c r="B22" s="93"/>
    </row>
  </sheetData>
  <customSheetViews>
    <customSheetView guid="{F5F3C714-98D8-4A17-AAC7-A3492D9D3AE9}" scale="90" state="hidden">
      <pageMargins left="0" right="0" top="0" bottom="0" header="0" footer="0"/>
      <pageSetup scale="80" orientation="landscape" r:id="rId1"/>
    </customSheetView>
    <customSheetView guid="{44594B27-9C70-41F1-9630-666DBB02377F}" scale="90" showPageBreaks="1" printArea="1">
      <pageMargins left="0" right="0" top="0" bottom="0" header="0" footer="0"/>
      <pageSetup scale="80" orientation="landscape" r:id="rId2"/>
    </customSheetView>
    <customSheetView guid="{D084C74A-34CE-4171-80D6-1BE5E86C1BB8}" showPageBreaks="1" hiddenColumns="1">
      <selection activeCell="C1" sqref="C1:C1048576"/>
      <pageMargins left="0" right="0" top="0" bottom="0" header="0" footer="0"/>
      <pageSetup orientation="portrait" r:id="rId3"/>
    </customSheetView>
    <customSheetView guid="{C0736EDE-B647-460A-AF7D-0FC5B36FDE49}" scale="90" showPageBreaks="1" printArea="1" state="hidden">
      <pageMargins left="0" right="0" top="0" bottom="0" header="0" footer="0"/>
      <pageSetup scale="80" orientation="landscape" r:id="rId4"/>
    </customSheetView>
  </customSheetViews>
  <pageMargins left="0.7" right="0.7" top="0.75" bottom="0.75" header="0.3" footer="0.3"/>
  <pageSetup scale="80" orientation="landscape"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00"/>
  <sheetViews>
    <sheetView zoomScale="90" zoomScaleNormal="90" zoomScalePageLayoutView="90" workbookViewId="0" xr3:uid="{44B22561-5205-5C8A-B808-2C70100D228F}"/>
  </sheetViews>
  <sheetFormatPr defaultColWidth="9.140625" defaultRowHeight="15"/>
  <cols>
    <col min="1" max="1" width="5.42578125" style="1" customWidth="1"/>
    <col min="2" max="2" width="155.7109375" style="1" customWidth="1"/>
    <col min="3" max="3" width="145.85546875" style="1" customWidth="1"/>
    <col min="4" max="16384" width="9.140625" style="1"/>
  </cols>
  <sheetData>
    <row r="1" spans="2:4" s="30" customFormat="1" ht="26.25">
      <c r="B1" s="137" t="s">
        <v>211</v>
      </c>
      <c r="C1" s="60" t="s">
        <v>121</v>
      </c>
    </row>
    <row r="2" spans="2:4" s="30" customFormat="1" ht="15" customHeight="1">
      <c r="B2" s="137"/>
    </row>
    <row r="3" spans="2:4" s="30" customFormat="1" ht="45">
      <c r="B3" s="1" t="s">
        <v>212</v>
      </c>
      <c r="C3" s="61"/>
    </row>
    <row r="4" spans="2:4" s="30" customFormat="1" ht="15.75">
      <c r="B4" s="33"/>
    </row>
    <row r="5" spans="2:4" s="23" customFormat="1" ht="30">
      <c r="B5" s="25" t="s">
        <v>213</v>
      </c>
    </row>
    <row r="6" spans="2:4" s="23" customFormat="1">
      <c r="B6" s="25"/>
    </row>
    <row r="7" spans="2:4" s="23" customFormat="1">
      <c r="B7" s="107"/>
      <c r="C7" s="109"/>
    </row>
    <row r="8" spans="2:4" s="23" customFormat="1" ht="15" customHeight="1">
      <c r="B8" s="25"/>
    </row>
    <row r="9" spans="2:4" s="23" customFormat="1">
      <c r="B9" s="25" t="s">
        <v>214</v>
      </c>
    </row>
    <row r="10" spans="2:4" s="23" customFormat="1">
      <c r="B10" s="25"/>
      <c r="D10" s="44"/>
    </row>
    <row r="11" spans="2:4" s="23" customFormat="1">
      <c r="B11" s="107"/>
      <c r="C11" s="109"/>
    </row>
    <row r="12" spans="2:4" s="23" customFormat="1">
      <c r="B12"/>
    </row>
    <row r="13" spans="2:4" s="23" customFormat="1" ht="30">
      <c r="B13" s="35" t="s">
        <v>215</v>
      </c>
    </row>
    <row r="14" spans="2:4" s="23" customFormat="1">
      <c r="B14" s="35"/>
    </row>
    <row r="15" spans="2:4" s="23" customFormat="1">
      <c r="B15" s="107"/>
      <c r="C15" s="109"/>
    </row>
    <row r="16" spans="2:4" s="23" customFormat="1">
      <c r="B16" s="140"/>
    </row>
    <row r="17" spans="2:3" s="23" customFormat="1" ht="30">
      <c r="B17" s="43" t="s">
        <v>216</v>
      </c>
    </row>
    <row r="18" spans="2:3" s="23" customFormat="1"/>
    <row r="19" spans="2:3" s="23" customFormat="1">
      <c r="B19" s="107"/>
      <c r="C19" s="109"/>
    </row>
    <row r="20" spans="2:3" s="23" customFormat="1">
      <c r="B20"/>
    </row>
    <row r="21" spans="2:3" s="23" customFormat="1" ht="30">
      <c r="B21" s="19" t="s">
        <v>217</v>
      </c>
    </row>
    <row r="22" spans="2:3" s="23" customFormat="1">
      <c r="B22" s="19"/>
    </row>
    <row r="23" spans="2:3" s="23" customFormat="1">
      <c r="B23" s="107"/>
      <c r="C23" s="109"/>
    </row>
    <row r="24" spans="2:3" s="23" customFormat="1">
      <c r="B24"/>
    </row>
    <row r="25" spans="2:3" s="23" customFormat="1" ht="30">
      <c r="B25" s="140" t="s">
        <v>218</v>
      </c>
    </row>
    <row r="26" spans="2:3" s="23" customFormat="1">
      <c r="B26" s="140"/>
    </row>
    <row r="27" spans="2:3" s="23" customFormat="1">
      <c r="B27" s="107"/>
      <c r="C27" s="109"/>
    </row>
    <row r="28" spans="2:3" s="23" customFormat="1">
      <c r="B28"/>
    </row>
    <row r="29" spans="2:3" s="23" customFormat="1" ht="30">
      <c r="B29" s="19" t="s">
        <v>219</v>
      </c>
    </row>
    <row r="30" spans="2:3" s="23" customFormat="1">
      <c r="B30" s="19"/>
    </row>
    <row r="31" spans="2:3" s="23" customFormat="1">
      <c r="B31" s="107"/>
      <c r="C31" s="109"/>
    </row>
    <row r="32" spans="2:3" s="23" customFormat="1" ht="15" customHeight="1">
      <c r="B32"/>
    </row>
    <row r="33" spans="2:3" s="23" customFormat="1" ht="30">
      <c r="B33" s="140" t="s">
        <v>220</v>
      </c>
    </row>
    <row r="34" spans="2:3" s="23" customFormat="1">
      <c r="B34" s="140"/>
    </row>
    <row r="35" spans="2:3" s="23" customFormat="1">
      <c r="B35" s="107"/>
      <c r="C35" s="109"/>
    </row>
    <row r="36" spans="2:3" s="23" customFormat="1">
      <c r="B36"/>
    </row>
    <row r="37" spans="2:3" s="23" customFormat="1" ht="30">
      <c r="B37" s="43" t="s">
        <v>221</v>
      </c>
    </row>
    <row r="38" spans="2:3" s="23" customFormat="1"/>
    <row r="39" spans="2:3" s="23" customFormat="1">
      <c r="B39" s="107"/>
      <c r="C39" s="109"/>
    </row>
    <row r="40" spans="2:3" s="23" customFormat="1">
      <c r="B40"/>
    </row>
    <row r="41" spans="2:3" s="23" customFormat="1" ht="30">
      <c r="B41" s="19" t="s">
        <v>222</v>
      </c>
    </row>
    <row r="42" spans="2:3" s="23" customFormat="1">
      <c r="B42" s="19"/>
    </row>
    <row r="43" spans="2:3" s="23" customFormat="1">
      <c r="B43" s="107"/>
      <c r="C43" s="109"/>
    </row>
    <row r="44" spans="2:3" s="23" customFormat="1">
      <c r="B44"/>
    </row>
    <row r="45" spans="2:3" s="23" customFormat="1" ht="30">
      <c r="B45" s="43" t="s">
        <v>223</v>
      </c>
    </row>
    <row r="46" spans="2:3" s="23" customFormat="1"/>
    <row r="47" spans="2:3" s="23" customFormat="1">
      <c r="B47" s="107"/>
      <c r="C47" s="109"/>
    </row>
    <row r="48" spans="2:3" s="23" customFormat="1">
      <c r="B48"/>
    </row>
    <row r="49" spans="1:2" s="23" customFormat="1">
      <c r="B49" s="140"/>
    </row>
    <row r="50" spans="1:2" s="23" customFormat="1"/>
    <row r="51" spans="1:2" s="23" customFormat="1"/>
    <row r="52" spans="1:2" s="23" customFormat="1"/>
    <row r="53" spans="1:2" s="23" customFormat="1"/>
    <row r="54" spans="1:2" s="23" customFormat="1"/>
    <row r="55" spans="1:2" s="23" customFormat="1"/>
    <row r="56" spans="1:2" s="23" customFormat="1" ht="15" customHeight="1"/>
    <row r="57" spans="1:2" s="23" customFormat="1"/>
    <row r="58" spans="1:2" s="23" customFormat="1" ht="15" customHeight="1">
      <c r="A58" s="1"/>
    </row>
    <row r="59" spans="1:2" s="23" customFormat="1"/>
    <row r="60" spans="1:2" s="23" customFormat="1"/>
    <row r="61" spans="1:2" s="23" customFormat="1"/>
    <row r="62" spans="1:2" s="23" customFormat="1"/>
    <row r="63" spans="1:2" s="23" customFormat="1"/>
    <row r="64" spans="1:2" s="23" customFormat="1" ht="15" customHeight="1"/>
    <row r="66" spans="1:1" s="23" customFormat="1"/>
    <row r="67" spans="1:1" s="23" customFormat="1"/>
    <row r="68" spans="1:1" s="23" customFormat="1"/>
    <row r="69" spans="1:1" s="23" customFormat="1"/>
    <row r="70" spans="1:1" s="23" customFormat="1"/>
    <row r="71" spans="1:1" s="23" customFormat="1"/>
    <row r="72" spans="1:1">
      <c r="A72" s="23"/>
    </row>
    <row r="73" spans="1:1" s="23" customFormat="1"/>
    <row r="74" spans="1:1" s="23" customFormat="1">
      <c r="A74" s="1"/>
    </row>
    <row r="75" spans="1:1" s="23" customFormat="1"/>
    <row r="76" spans="1:1" s="23" customFormat="1"/>
    <row r="77" spans="1:1" s="23" customFormat="1"/>
    <row r="78" spans="1:1" s="23" customFormat="1" ht="15" customHeight="1"/>
    <row r="79" spans="1:1" s="23" customFormat="1"/>
    <row r="80" spans="1:1" s="23" customFormat="1"/>
    <row r="81" spans="1:1">
      <c r="A81" s="23"/>
    </row>
    <row r="82" spans="1:1" s="23" customFormat="1"/>
    <row r="83" spans="1:1" s="23" customFormat="1"/>
    <row r="84" spans="1:1" s="23" customFormat="1"/>
    <row r="85" spans="1:1" s="23" customFormat="1"/>
    <row r="86" spans="1:1" s="23" customFormat="1">
      <c r="A86" s="1"/>
    </row>
    <row r="87" spans="1:1" s="23" customFormat="1"/>
    <row r="88" spans="1:1" s="23" customFormat="1">
      <c r="A88" s="1"/>
    </row>
    <row r="89" spans="1:1" s="23" customFormat="1">
      <c r="A89" s="1"/>
    </row>
    <row r="90" spans="1:1" s="23" customFormat="1"/>
    <row r="91" spans="1:1" s="23" customFormat="1">
      <c r="A91" s="1"/>
    </row>
    <row r="92" spans="1:1" s="23" customFormat="1">
      <c r="A92" s="1"/>
    </row>
    <row r="93" spans="1:1">
      <c r="A93" s="23"/>
    </row>
    <row r="94" spans="1:1" s="23" customFormat="1">
      <c r="A94" s="1"/>
    </row>
    <row r="97" spans="1:2" s="23" customFormat="1">
      <c r="A97" s="1"/>
      <c r="B97" s="1"/>
    </row>
    <row r="100" spans="1:2" s="23" customFormat="1">
      <c r="A100" s="1"/>
      <c r="B100" s="1"/>
    </row>
  </sheetData>
  <customSheetViews>
    <customSheetView guid="{F5F3C714-98D8-4A17-AAC7-A3492D9D3AE9}" scale="90" state="hidden">
      <pageMargins left="0" right="0" top="0" bottom="0" header="0" footer="0"/>
      <pageSetup scale="80" orientation="landscape" r:id="rId1"/>
      <headerFooter>
        <oddFooter>&amp;R&amp;P</oddFooter>
      </headerFooter>
    </customSheetView>
    <customSheetView guid="{44594B27-9C70-41F1-9630-666DBB02377F}" scale="90" showPageBreaks="1" printArea="1">
      <pageMargins left="0" right="0" top="0" bottom="0" header="0" footer="0"/>
      <pageSetup scale="80" orientation="landscape" r:id="rId2"/>
      <headerFooter>
        <oddFooter>&amp;R&amp;P</oddFooter>
      </headerFooter>
    </customSheetView>
    <customSheetView guid="{D084C74A-34CE-4171-80D6-1BE5E86C1BB8}" showPageBreaks="1" printArea="1" hiddenColumns="1">
      <selection activeCell="C1" sqref="C1:C1048576"/>
      <pageMargins left="0" right="0" top="0" bottom="0" header="0" footer="0"/>
      <pageSetup scale="80" orientation="landscape" r:id="rId3"/>
      <headerFooter>
        <oddFooter>&amp;R&amp;P</oddFooter>
      </headerFooter>
    </customSheetView>
    <customSheetView guid="{C0736EDE-B647-460A-AF7D-0FC5B36FDE49}" scale="90" showPageBreaks="1" printArea="1" state="hidden">
      <pageMargins left="0" right="0" top="0" bottom="0" header="0" footer="0"/>
      <pageSetup scale="80" orientation="landscape" r:id="rId4"/>
      <headerFooter>
        <oddFooter>&amp;R&amp;P</oddFooter>
      </headerFooter>
    </customSheetView>
  </customSheetViews>
  <pageMargins left="0.45" right="0.45" top="0.5" bottom="0.5" header="0.3" footer="0.05"/>
  <pageSetup scale="80" orientation="landscape" r:id="rId5"/>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L35"/>
  <sheetViews>
    <sheetView topLeftCell="B4" zoomScale="90" zoomScaleNormal="90" zoomScalePageLayoutView="90" workbookViewId="0" xr3:uid="{7BE570AB-09E9-518F-B8F7-3F91B7162CA9}">
      <selection activeCell="O19" sqref="O19"/>
    </sheetView>
  </sheetViews>
  <sheetFormatPr defaultColWidth="8.85546875" defaultRowHeight="15"/>
  <cols>
    <col min="1" max="1" width="5.42578125" customWidth="1"/>
    <col min="2" max="2" width="100.7109375" customWidth="1"/>
    <col min="3" max="7" width="10.7109375" customWidth="1"/>
    <col min="8" max="12" width="10.7109375" hidden="1" customWidth="1"/>
  </cols>
  <sheetData>
    <row r="1" spans="2:12" ht="18.75" customHeight="1">
      <c r="B1" s="196" t="s">
        <v>224</v>
      </c>
      <c r="C1" s="197"/>
      <c r="D1" s="197"/>
      <c r="E1" s="197"/>
      <c r="F1" s="197"/>
      <c r="G1" s="197"/>
    </row>
    <row r="3" spans="2:12" ht="30" customHeight="1">
      <c r="B3" s="110" t="s">
        <v>225</v>
      </c>
      <c r="C3" s="111" t="s">
        <v>226</v>
      </c>
      <c r="D3" s="111" t="s">
        <v>227</v>
      </c>
      <c r="E3" s="111" t="s">
        <v>228</v>
      </c>
      <c r="F3" s="111" t="s">
        <v>229</v>
      </c>
      <c r="G3" s="111" t="s">
        <v>230</v>
      </c>
      <c r="H3" s="112" t="s">
        <v>226</v>
      </c>
      <c r="I3" s="112" t="s">
        <v>227</v>
      </c>
      <c r="J3" s="112" t="s">
        <v>228</v>
      </c>
      <c r="K3" s="112" t="s">
        <v>229</v>
      </c>
      <c r="L3" s="112" t="s">
        <v>230</v>
      </c>
    </row>
    <row r="4" spans="2:12">
      <c r="B4" s="113" t="s">
        <v>231</v>
      </c>
      <c r="C4" s="114" t="s">
        <v>30</v>
      </c>
      <c r="D4" s="114" t="s">
        <v>30</v>
      </c>
      <c r="E4" s="114" t="s">
        <v>30</v>
      </c>
      <c r="F4" s="114" t="s">
        <v>30</v>
      </c>
      <c r="G4" s="114"/>
      <c r="H4" t="str">
        <f>IF(C4="Y",$B$4,"")</f>
        <v>Student Growth Percentile  for Low-Income Students</v>
      </c>
      <c r="I4" t="str">
        <f>IF(D4="Y",$B$4,"")</f>
        <v>Student Growth Percentile  for Low-Income Students</v>
      </c>
      <c r="J4" t="str">
        <f>IF(E4="Y",$B$4,"")</f>
        <v>Student Growth Percentile  for Low-Income Students</v>
      </c>
      <c r="K4" t="str">
        <f>IF(F4="Y",$B$4,"")</f>
        <v>Student Growth Percentile  for Low-Income Students</v>
      </c>
      <c r="L4" t="str">
        <f>IF(G4="Y",$B$4,"")</f>
        <v/>
      </c>
    </row>
    <row r="5" spans="2:12">
      <c r="B5" s="113" t="s">
        <v>232</v>
      </c>
      <c r="C5" s="114"/>
      <c r="D5" s="114"/>
      <c r="E5" s="114"/>
      <c r="F5" s="114" t="s">
        <v>30</v>
      </c>
      <c r="G5" s="114"/>
      <c r="H5" t="str">
        <f t="shared" ref="H5:H35" si="0">IF(C5="Y",CONCATENATE(H4,CHAR(10),$B5),H4)</f>
        <v>Student Growth Percentile  for Low-Income Students</v>
      </c>
      <c r="I5" t="str">
        <f t="shared" ref="I5:I35" si="1">IF(D5="Y",CONCATENATE(I4,CHAR(10),$B5),I4)</f>
        <v>Student Growth Percentile  for Low-Income Students</v>
      </c>
      <c r="J5" t="str">
        <f t="shared" ref="J5:J35" si="2">IF(E5="Y",CONCATENATE(J4,CHAR(10),$B5),J4)</f>
        <v>Student Growth Percentile  for Low-Income Students</v>
      </c>
      <c r="K5" t="str">
        <f t="shared" ref="K5:K35" si="3">IF(F5="Y",CONCATENATE(K4,CHAR(10),$B5),K4)</f>
        <v>Student Growth Percentile  for Low-Income Students
Student Average Daily Attendance</v>
      </c>
      <c r="L5" t="str">
        <f t="shared" ref="L5:L35" si="4">IF(G5="Y",CONCATENATE(L4,CHAR(10),$B5),L4)</f>
        <v/>
      </c>
    </row>
    <row r="6" spans="2:12">
      <c r="B6" s="113" t="s">
        <v>233</v>
      </c>
      <c r="C6" s="114"/>
      <c r="D6" s="114"/>
      <c r="E6" s="114"/>
      <c r="F6" s="114"/>
      <c r="G6" s="114"/>
      <c r="H6" t="str">
        <f t="shared" si="0"/>
        <v>Student Growth Percentile  for Low-Income Students</v>
      </c>
      <c r="I6" t="str">
        <f t="shared" si="1"/>
        <v>Student Growth Percentile  for Low-Income Students</v>
      </c>
      <c r="J6" t="str">
        <f t="shared" si="2"/>
        <v>Student Growth Percentile  for Low-Income Students</v>
      </c>
      <c r="K6" t="str">
        <f t="shared" si="3"/>
        <v>Student Growth Percentile  for Low-Income Students
Student Average Daily Attendance</v>
      </c>
      <c r="L6" t="str">
        <f t="shared" si="4"/>
        <v/>
      </c>
    </row>
    <row r="7" spans="2:12">
      <c r="B7" s="113" t="s">
        <v>234</v>
      </c>
      <c r="C7" s="114"/>
      <c r="D7" s="114"/>
      <c r="E7" s="114"/>
      <c r="F7" s="114"/>
      <c r="G7" s="114"/>
      <c r="H7" t="str">
        <f t="shared" si="0"/>
        <v>Student Growth Percentile  for Low-Income Students</v>
      </c>
      <c r="I7" t="str">
        <f t="shared" si="1"/>
        <v>Student Growth Percentile  for Low-Income Students</v>
      </c>
      <c r="J7" t="str">
        <f t="shared" si="2"/>
        <v>Student Growth Percentile  for Low-Income Students</v>
      </c>
      <c r="K7" t="str">
        <f t="shared" si="3"/>
        <v>Student Growth Percentile  for Low-Income Students
Student Average Daily Attendance</v>
      </c>
      <c r="L7" t="str">
        <f t="shared" si="4"/>
        <v/>
      </c>
    </row>
    <row r="8" spans="2:12">
      <c r="B8" s="113" t="s">
        <v>235</v>
      </c>
      <c r="C8" s="114"/>
      <c r="D8" s="114"/>
      <c r="E8" s="114"/>
      <c r="F8" s="114"/>
      <c r="G8" s="114"/>
      <c r="H8" t="str">
        <f t="shared" si="0"/>
        <v>Student Growth Percentile  for Low-Income Students</v>
      </c>
      <c r="I8" t="str">
        <f t="shared" si="1"/>
        <v>Student Growth Percentile  for Low-Income Students</v>
      </c>
      <c r="J8" t="str">
        <f t="shared" si="2"/>
        <v>Student Growth Percentile  for Low-Income Students</v>
      </c>
      <c r="K8" t="str">
        <f t="shared" si="3"/>
        <v>Student Growth Percentile  for Low-Income Students
Student Average Daily Attendance</v>
      </c>
      <c r="L8" t="str">
        <f t="shared" si="4"/>
        <v/>
      </c>
    </row>
    <row r="9" spans="2:12">
      <c r="B9" s="113" t="s">
        <v>236</v>
      </c>
      <c r="C9" s="114"/>
      <c r="D9" s="114"/>
      <c r="E9" s="114"/>
      <c r="F9" s="114"/>
      <c r="G9" s="114"/>
      <c r="H9" t="str">
        <f t="shared" si="0"/>
        <v>Student Growth Percentile  for Low-Income Students</v>
      </c>
      <c r="I9" t="str">
        <f t="shared" si="1"/>
        <v>Student Growth Percentile  for Low-Income Students</v>
      </c>
      <c r="J9" t="str">
        <f t="shared" si="2"/>
        <v>Student Growth Percentile  for Low-Income Students</v>
      </c>
      <c r="K9" t="str">
        <f t="shared" si="3"/>
        <v>Student Growth Percentile  for Low-Income Students
Student Average Daily Attendance</v>
      </c>
      <c r="L9" t="str">
        <f t="shared" si="4"/>
        <v/>
      </c>
    </row>
    <row r="10" spans="2:12">
      <c r="B10" s="113" t="s">
        <v>237</v>
      </c>
      <c r="C10" s="114"/>
      <c r="D10" s="114"/>
      <c r="E10" s="114"/>
      <c r="F10" s="114"/>
      <c r="G10" s="114"/>
      <c r="H10" t="str">
        <f t="shared" si="0"/>
        <v>Student Growth Percentile  for Low-Income Students</v>
      </c>
      <c r="I10" t="str">
        <f t="shared" si="1"/>
        <v>Student Growth Percentile  for Low-Income Students</v>
      </c>
      <c r="J10" t="str">
        <f t="shared" si="2"/>
        <v>Student Growth Percentile  for Low-Income Students</v>
      </c>
      <c r="K10" t="str">
        <f t="shared" si="3"/>
        <v>Student Growth Percentile  for Low-Income Students
Student Average Daily Attendance</v>
      </c>
      <c r="L10" t="str">
        <f t="shared" si="4"/>
        <v/>
      </c>
    </row>
    <row r="11" spans="2:12">
      <c r="B11" s="113" t="s">
        <v>238</v>
      </c>
      <c r="C11" s="114"/>
      <c r="D11" s="114"/>
      <c r="E11" s="114"/>
      <c r="F11" s="114"/>
      <c r="G11" s="114"/>
      <c r="H11" t="str">
        <f t="shared" si="0"/>
        <v>Student Growth Percentile  for Low-Income Students</v>
      </c>
      <c r="I11" t="str">
        <f t="shared" si="1"/>
        <v>Student Growth Percentile  for Low-Income Students</v>
      </c>
      <c r="J11" t="str">
        <f t="shared" si="2"/>
        <v>Student Growth Percentile  for Low-Income Students</v>
      </c>
      <c r="K11" t="str">
        <f t="shared" si="3"/>
        <v>Student Growth Percentile  for Low-Income Students
Student Average Daily Attendance</v>
      </c>
      <c r="L11" t="str">
        <f t="shared" si="4"/>
        <v/>
      </c>
    </row>
    <row r="12" spans="2:12">
      <c r="B12" s="113" t="s">
        <v>239</v>
      </c>
      <c r="C12" s="114"/>
      <c r="D12" s="114"/>
      <c r="E12" s="114"/>
      <c r="F12" s="114"/>
      <c r="G12" s="114"/>
      <c r="H12" t="str">
        <f t="shared" si="0"/>
        <v>Student Growth Percentile  for Low-Income Students</v>
      </c>
      <c r="I12" t="str">
        <f t="shared" si="1"/>
        <v>Student Growth Percentile  for Low-Income Students</v>
      </c>
      <c r="J12" t="str">
        <f t="shared" si="2"/>
        <v>Student Growth Percentile  for Low-Income Students</v>
      </c>
      <c r="K12" t="str">
        <f t="shared" si="3"/>
        <v>Student Growth Percentile  for Low-Income Students
Student Average Daily Attendance</v>
      </c>
      <c r="L12" t="str">
        <f t="shared" si="4"/>
        <v/>
      </c>
    </row>
    <row r="13" spans="2:12">
      <c r="B13" s="113" t="s">
        <v>240</v>
      </c>
      <c r="C13" s="114"/>
      <c r="D13" s="114"/>
      <c r="E13" s="114"/>
      <c r="F13" s="114"/>
      <c r="G13" s="114"/>
      <c r="H13" t="str">
        <f t="shared" si="0"/>
        <v>Student Growth Percentile  for Low-Income Students</v>
      </c>
      <c r="I13" t="str">
        <f t="shared" si="1"/>
        <v>Student Growth Percentile  for Low-Income Students</v>
      </c>
      <c r="J13" t="str">
        <f t="shared" si="2"/>
        <v>Student Growth Percentile  for Low-Income Students</v>
      </c>
      <c r="K13" t="str">
        <f t="shared" si="3"/>
        <v>Student Growth Percentile  for Low-Income Students
Student Average Daily Attendance</v>
      </c>
      <c r="L13" t="str">
        <f t="shared" si="4"/>
        <v/>
      </c>
    </row>
    <row r="14" spans="2:12">
      <c r="B14" s="113" t="s">
        <v>241</v>
      </c>
      <c r="C14" s="114"/>
      <c r="D14" s="114"/>
      <c r="E14" s="114"/>
      <c r="F14" s="114"/>
      <c r="G14" s="114"/>
      <c r="H14" t="str">
        <f t="shared" si="0"/>
        <v>Student Growth Percentile  for Low-Income Students</v>
      </c>
      <c r="I14" t="str">
        <f t="shared" si="1"/>
        <v>Student Growth Percentile  for Low-Income Students</v>
      </c>
      <c r="J14" t="str">
        <f t="shared" si="2"/>
        <v>Student Growth Percentile  for Low-Income Students</v>
      </c>
      <c r="K14" t="str">
        <f t="shared" si="3"/>
        <v>Student Growth Percentile  for Low-Income Students
Student Average Daily Attendance</v>
      </c>
      <c r="L14" t="str">
        <f t="shared" si="4"/>
        <v/>
      </c>
    </row>
    <row r="15" spans="2:12">
      <c r="B15" s="113" t="s">
        <v>242</v>
      </c>
      <c r="C15" s="114" t="s">
        <v>30</v>
      </c>
      <c r="D15" s="114"/>
      <c r="E15" s="114"/>
      <c r="F15" s="114"/>
      <c r="G15" s="114"/>
      <c r="H15" t="str">
        <f t="shared" si="0"/>
        <v>Student Growth Percentile  for Low-Income Students
Teacher Average Daily Attendance Rate</v>
      </c>
      <c r="I15" t="str">
        <f t="shared" si="1"/>
        <v>Student Growth Percentile  for Low-Income Students</v>
      </c>
      <c r="J15" t="str">
        <f t="shared" si="2"/>
        <v>Student Growth Percentile  for Low-Income Students</v>
      </c>
      <c r="K15" t="str">
        <f t="shared" si="3"/>
        <v>Student Growth Percentile  for Low-Income Students
Student Average Daily Attendance</v>
      </c>
      <c r="L15" t="str">
        <f t="shared" si="4"/>
        <v/>
      </c>
    </row>
    <row r="16" spans="2:12">
      <c r="B16" s="113" t="s">
        <v>243</v>
      </c>
      <c r="C16" s="114" t="s">
        <v>30</v>
      </c>
      <c r="D16" s="114"/>
      <c r="E16" s="114"/>
      <c r="F16" s="114"/>
      <c r="G16" s="114"/>
      <c r="H16" t="str">
        <f t="shared" si="0"/>
        <v>Student Growth Percentile  for Low-Income Students
Teacher Average Daily Attendance Rate
Teachers Rated as "Effective" and "Highly Effective"</v>
      </c>
      <c r="I16" t="str">
        <f t="shared" si="1"/>
        <v>Student Growth Percentile  for Low-Income Students</v>
      </c>
      <c r="J16" t="str">
        <f t="shared" si="2"/>
        <v>Student Growth Percentile  for Low-Income Students</v>
      </c>
      <c r="K16" t="str">
        <f t="shared" si="3"/>
        <v>Student Growth Percentile  for Low-Income Students
Student Average Daily Attendance</v>
      </c>
      <c r="L16" t="str">
        <f t="shared" si="4"/>
        <v/>
      </c>
    </row>
    <row r="17" spans="2:12">
      <c r="B17" s="113" t="s">
        <v>244</v>
      </c>
      <c r="C17" s="114" t="s">
        <v>30</v>
      </c>
      <c r="D17" s="114"/>
      <c r="E17" s="114"/>
      <c r="F17" s="114"/>
      <c r="G17" s="114"/>
      <c r="H17" t="str">
        <f t="shared" si="0"/>
        <v>Student Growth Percentile  for Low-Income Students
Teacher Average Daily Attendance Rate
Teachers Rated as "Effective" and "Highly Effective"
Teacher Attendance at Professional Development</v>
      </c>
      <c r="I17" t="str">
        <f t="shared" si="1"/>
        <v>Student Growth Percentile  for Low-Income Students</v>
      </c>
      <c r="J17" t="str">
        <f t="shared" si="2"/>
        <v>Student Growth Percentile  for Low-Income Students</v>
      </c>
      <c r="K17" t="str">
        <f t="shared" si="3"/>
        <v>Student Growth Percentile  for Low-Income Students
Student Average Daily Attendance</v>
      </c>
      <c r="L17" t="str">
        <f t="shared" si="4"/>
        <v/>
      </c>
    </row>
    <row r="18" spans="2:12">
      <c r="B18" s="113" t="s">
        <v>245</v>
      </c>
      <c r="C18" s="114"/>
      <c r="D18" s="114"/>
      <c r="E18" s="114"/>
      <c r="F18" s="114"/>
      <c r="G18" s="114" t="s">
        <v>30</v>
      </c>
      <c r="H18" t="str">
        <f t="shared" si="0"/>
        <v>Student Growth Percentile  for Low-Income Students
Teacher Average Daily Attendance Rate
Teachers Rated as "Effective" and "Highly Effective"
Teacher Attendance at Professional Development</v>
      </c>
      <c r="I18" t="str">
        <f t="shared" si="1"/>
        <v>Student Growth Percentile  for Low-Income Students</v>
      </c>
      <c r="J18" t="str">
        <f t="shared" si="2"/>
        <v>Student Growth Percentile  for Low-Income Students</v>
      </c>
      <c r="K18" t="str">
        <f t="shared" si="3"/>
        <v>Student Growth Percentile  for Low-Income Students
Student Average Daily Attendance</v>
      </c>
      <c r="L18" t="str">
        <f t="shared" si="4"/>
        <v xml:space="preserve">
Parent Attendance at Workshops</v>
      </c>
    </row>
    <row r="19" spans="2:12">
      <c r="B19" s="113" t="s">
        <v>246</v>
      </c>
      <c r="C19" s="114"/>
      <c r="D19" s="114"/>
      <c r="E19" s="114"/>
      <c r="F19" s="114"/>
      <c r="G19" s="114" t="s">
        <v>30</v>
      </c>
      <c r="H19" t="str">
        <f t="shared" si="0"/>
        <v>Student Growth Percentile  for Low-Income Students
Teacher Average Daily Attendance Rate
Teachers Rated as "Effective" and "Highly Effective"
Teacher Attendance at Professional Development</v>
      </c>
      <c r="I19" t="str">
        <f t="shared" si="1"/>
        <v>Student Growth Percentile  for Low-Income Students</v>
      </c>
      <c r="J19" t="str">
        <f t="shared" si="2"/>
        <v>Student Growth Percentile  for Low-Income Students</v>
      </c>
      <c r="K19" t="str">
        <f t="shared" si="3"/>
        <v>Student Growth Percentile  for Low-Income Students
Student Average Daily Attendance</v>
      </c>
      <c r="L19" t="str">
        <f t="shared" si="4"/>
        <v xml:space="preserve">
Parent Attendance at Workshops
Parent Participation in District/School Surveys</v>
      </c>
    </row>
    <row r="20" spans="2:12">
      <c r="B20" s="115"/>
      <c r="C20" s="114"/>
      <c r="D20" s="114"/>
      <c r="E20" s="114"/>
      <c r="F20" s="114"/>
      <c r="G20" s="114"/>
      <c r="H20" t="str">
        <f t="shared" si="0"/>
        <v>Student Growth Percentile  for Low-Income Students
Teacher Average Daily Attendance Rate
Teachers Rated as "Effective" and "Highly Effective"
Teacher Attendance at Professional Development</v>
      </c>
      <c r="I20" t="str">
        <f t="shared" si="1"/>
        <v>Student Growth Percentile  for Low-Income Students</v>
      </c>
      <c r="J20" t="str">
        <f t="shared" si="2"/>
        <v>Student Growth Percentile  for Low-Income Students</v>
      </c>
      <c r="K20" t="str">
        <f t="shared" si="3"/>
        <v>Student Growth Percentile  for Low-Income Students
Student Average Daily Attendance</v>
      </c>
      <c r="L20" t="str">
        <f t="shared" si="4"/>
        <v xml:space="preserve">
Parent Attendance at Workshops
Parent Participation in District/School Surveys</v>
      </c>
    </row>
    <row r="21" spans="2:12">
      <c r="B21" s="115"/>
      <c r="C21" s="114"/>
      <c r="D21" s="114"/>
      <c r="E21" s="114"/>
      <c r="F21" s="114"/>
      <c r="G21" s="114"/>
      <c r="H21" t="str">
        <f t="shared" si="0"/>
        <v>Student Growth Percentile  for Low-Income Students
Teacher Average Daily Attendance Rate
Teachers Rated as "Effective" and "Highly Effective"
Teacher Attendance at Professional Development</v>
      </c>
      <c r="I21" t="str">
        <f t="shared" si="1"/>
        <v>Student Growth Percentile  for Low-Income Students</v>
      </c>
      <c r="J21" t="str">
        <f t="shared" si="2"/>
        <v>Student Growth Percentile  for Low-Income Students</v>
      </c>
      <c r="K21" t="str">
        <f t="shared" si="3"/>
        <v>Student Growth Percentile  for Low-Income Students
Student Average Daily Attendance</v>
      </c>
      <c r="L21" t="str">
        <f t="shared" si="4"/>
        <v xml:space="preserve">
Parent Attendance at Workshops
Parent Participation in District/School Surveys</v>
      </c>
    </row>
    <row r="22" spans="2:12">
      <c r="B22" s="115"/>
      <c r="C22" s="114"/>
      <c r="D22" s="114"/>
      <c r="E22" s="114"/>
      <c r="F22" s="114"/>
      <c r="G22" s="114"/>
      <c r="H22" t="str">
        <f t="shared" si="0"/>
        <v>Student Growth Percentile  for Low-Income Students
Teacher Average Daily Attendance Rate
Teachers Rated as "Effective" and "Highly Effective"
Teacher Attendance at Professional Development</v>
      </c>
      <c r="I22" t="str">
        <f t="shared" si="1"/>
        <v>Student Growth Percentile  for Low-Income Students</v>
      </c>
      <c r="J22" t="str">
        <f t="shared" si="2"/>
        <v>Student Growth Percentile  for Low-Income Students</v>
      </c>
      <c r="K22" t="str">
        <f t="shared" si="3"/>
        <v>Student Growth Percentile  for Low-Income Students
Student Average Daily Attendance</v>
      </c>
      <c r="L22" t="str">
        <f t="shared" si="4"/>
        <v xml:space="preserve">
Parent Attendance at Workshops
Parent Participation in District/School Surveys</v>
      </c>
    </row>
    <row r="23" spans="2:12">
      <c r="B23" s="115"/>
      <c r="C23" s="114"/>
      <c r="D23" s="114"/>
      <c r="E23" s="114"/>
      <c r="F23" s="114"/>
      <c r="G23" s="114"/>
      <c r="H23" t="str">
        <f t="shared" si="0"/>
        <v>Student Growth Percentile  for Low-Income Students
Teacher Average Daily Attendance Rate
Teachers Rated as "Effective" and "Highly Effective"
Teacher Attendance at Professional Development</v>
      </c>
      <c r="I23" t="str">
        <f t="shared" si="1"/>
        <v>Student Growth Percentile  for Low-Income Students</v>
      </c>
      <c r="J23" t="str">
        <f t="shared" si="2"/>
        <v>Student Growth Percentile  for Low-Income Students</v>
      </c>
      <c r="K23" t="str">
        <f t="shared" si="3"/>
        <v>Student Growth Percentile  for Low-Income Students
Student Average Daily Attendance</v>
      </c>
      <c r="L23" t="str">
        <f t="shared" si="4"/>
        <v xml:space="preserve">
Parent Attendance at Workshops
Parent Participation in District/School Surveys</v>
      </c>
    </row>
    <row r="24" spans="2:12">
      <c r="B24" s="115"/>
      <c r="C24" s="114"/>
      <c r="D24" s="114"/>
      <c r="E24" s="114"/>
      <c r="F24" s="114"/>
      <c r="G24" s="114"/>
      <c r="H24" t="str">
        <f t="shared" si="0"/>
        <v>Student Growth Percentile  for Low-Income Students
Teacher Average Daily Attendance Rate
Teachers Rated as "Effective" and "Highly Effective"
Teacher Attendance at Professional Development</v>
      </c>
      <c r="I24" t="str">
        <f t="shared" si="1"/>
        <v>Student Growth Percentile  for Low-Income Students</v>
      </c>
      <c r="J24" t="str">
        <f t="shared" si="2"/>
        <v>Student Growth Percentile  for Low-Income Students</v>
      </c>
      <c r="K24" t="str">
        <f t="shared" si="3"/>
        <v>Student Growth Percentile  for Low-Income Students
Student Average Daily Attendance</v>
      </c>
      <c r="L24" t="str">
        <f t="shared" si="4"/>
        <v xml:space="preserve">
Parent Attendance at Workshops
Parent Participation in District/School Surveys</v>
      </c>
    </row>
    <row r="25" spans="2:12">
      <c r="B25" s="115"/>
      <c r="C25" s="114"/>
      <c r="D25" s="114"/>
      <c r="E25" s="114"/>
      <c r="F25" s="114"/>
      <c r="G25" s="114"/>
      <c r="H25" t="str">
        <f t="shared" si="0"/>
        <v>Student Growth Percentile  for Low-Income Students
Teacher Average Daily Attendance Rate
Teachers Rated as "Effective" and "Highly Effective"
Teacher Attendance at Professional Development</v>
      </c>
      <c r="I25" t="str">
        <f t="shared" si="1"/>
        <v>Student Growth Percentile  for Low-Income Students</v>
      </c>
      <c r="J25" t="str">
        <f t="shared" si="2"/>
        <v>Student Growth Percentile  for Low-Income Students</v>
      </c>
      <c r="K25" t="str">
        <f t="shared" si="3"/>
        <v>Student Growth Percentile  for Low-Income Students
Student Average Daily Attendance</v>
      </c>
      <c r="L25" t="str">
        <f t="shared" si="4"/>
        <v xml:space="preserve">
Parent Attendance at Workshops
Parent Participation in District/School Surveys</v>
      </c>
    </row>
    <row r="26" spans="2:12">
      <c r="B26" s="115"/>
      <c r="C26" s="114"/>
      <c r="D26" s="114"/>
      <c r="E26" s="114"/>
      <c r="F26" s="114"/>
      <c r="G26" s="114"/>
      <c r="H26" t="str">
        <f t="shared" si="0"/>
        <v>Student Growth Percentile  for Low-Income Students
Teacher Average Daily Attendance Rate
Teachers Rated as "Effective" and "Highly Effective"
Teacher Attendance at Professional Development</v>
      </c>
      <c r="I26" t="str">
        <f t="shared" si="1"/>
        <v>Student Growth Percentile  for Low-Income Students</v>
      </c>
      <c r="J26" t="str">
        <f t="shared" si="2"/>
        <v>Student Growth Percentile  for Low-Income Students</v>
      </c>
      <c r="K26" t="str">
        <f t="shared" si="3"/>
        <v>Student Growth Percentile  for Low-Income Students
Student Average Daily Attendance</v>
      </c>
      <c r="L26" t="str">
        <f t="shared" si="4"/>
        <v xml:space="preserve">
Parent Attendance at Workshops
Parent Participation in District/School Surveys</v>
      </c>
    </row>
    <row r="27" spans="2:12">
      <c r="B27" s="115"/>
      <c r="C27" s="114"/>
      <c r="D27" s="114"/>
      <c r="E27" s="114"/>
      <c r="F27" s="114"/>
      <c r="G27" s="114"/>
      <c r="H27" t="str">
        <f t="shared" si="0"/>
        <v>Student Growth Percentile  for Low-Income Students
Teacher Average Daily Attendance Rate
Teachers Rated as "Effective" and "Highly Effective"
Teacher Attendance at Professional Development</v>
      </c>
      <c r="I27" t="str">
        <f t="shared" si="1"/>
        <v>Student Growth Percentile  for Low-Income Students</v>
      </c>
      <c r="J27" t="str">
        <f t="shared" si="2"/>
        <v>Student Growth Percentile  for Low-Income Students</v>
      </c>
      <c r="K27" t="str">
        <f t="shared" si="3"/>
        <v>Student Growth Percentile  for Low-Income Students
Student Average Daily Attendance</v>
      </c>
      <c r="L27" t="str">
        <f t="shared" si="4"/>
        <v xml:space="preserve">
Parent Attendance at Workshops
Parent Participation in District/School Surveys</v>
      </c>
    </row>
    <row r="28" spans="2:12">
      <c r="B28" s="115"/>
      <c r="C28" s="114"/>
      <c r="D28" s="114"/>
      <c r="E28" s="114"/>
      <c r="F28" s="114"/>
      <c r="G28" s="114"/>
      <c r="H28" t="str">
        <f t="shared" si="0"/>
        <v>Student Growth Percentile  for Low-Income Students
Teacher Average Daily Attendance Rate
Teachers Rated as "Effective" and "Highly Effective"
Teacher Attendance at Professional Development</v>
      </c>
      <c r="I28" t="str">
        <f t="shared" si="1"/>
        <v>Student Growth Percentile  for Low-Income Students</v>
      </c>
      <c r="J28" t="str">
        <f t="shared" si="2"/>
        <v>Student Growth Percentile  for Low-Income Students</v>
      </c>
      <c r="K28" t="str">
        <f t="shared" si="3"/>
        <v>Student Growth Percentile  for Low-Income Students
Student Average Daily Attendance</v>
      </c>
      <c r="L28" t="str">
        <f t="shared" si="4"/>
        <v xml:space="preserve">
Parent Attendance at Workshops
Parent Participation in District/School Surveys</v>
      </c>
    </row>
    <row r="29" spans="2:12">
      <c r="B29" s="115"/>
      <c r="C29" s="114"/>
      <c r="D29" s="114"/>
      <c r="E29" s="114"/>
      <c r="F29" s="114"/>
      <c r="G29" s="114"/>
      <c r="H29" t="str">
        <f t="shared" si="0"/>
        <v>Student Growth Percentile  for Low-Income Students
Teacher Average Daily Attendance Rate
Teachers Rated as "Effective" and "Highly Effective"
Teacher Attendance at Professional Development</v>
      </c>
      <c r="I29" t="str">
        <f t="shared" si="1"/>
        <v>Student Growth Percentile  for Low-Income Students</v>
      </c>
      <c r="J29" t="str">
        <f t="shared" si="2"/>
        <v>Student Growth Percentile  for Low-Income Students</v>
      </c>
      <c r="K29" t="str">
        <f t="shared" si="3"/>
        <v>Student Growth Percentile  for Low-Income Students
Student Average Daily Attendance</v>
      </c>
      <c r="L29" t="str">
        <f t="shared" si="4"/>
        <v xml:space="preserve">
Parent Attendance at Workshops
Parent Participation in District/School Surveys</v>
      </c>
    </row>
    <row r="30" spans="2:12">
      <c r="B30" s="115"/>
      <c r="C30" s="114"/>
      <c r="D30" s="114"/>
      <c r="E30" s="114"/>
      <c r="F30" s="114"/>
      <c r="G30" s="114"/>
      <c r="H30" t="str">
        <f t="shared" si="0"/>
        <v>Student Growth Percentile  for Low-Income Students
Teacher Average Daily Attendance Rate
Teachers Rated as "Effective" and "Highly Effective"
Teacher Attendance at Professional Development</v>
      </c>
      <c r="I30" t="str">
        <f t="shared" si="1"/>
        <v>Student Growth Percentile  for Low-Income Students</v>
      </c>
      <c r="J30" t="str">
        <f t="shared" si="2"/>
        <v>Student Growth Percentile  for Low-Income Students</v>
      </c>
      <c r="K30" t="str">
        <f t="shared" si="3"/>
        <v>Student Growth Percentile  for Low-Income Students
Student Average Daily Attendance</v>
      </c>
      <c r="L30" t="str">
        <f t="shared" si="4"/>
        <v xml:space="preserve">
Parent Attendance at Workshops
Parent Participation in District/School Surveys</v>
      </c>
    </row>
    <row r="31" spans="2:12">
      <c r="B31" s="115"/>
      <c r="C31" s="114"/>
      <c r="D31" s="114"/>
      <c r="E31" s="114"/>
      <c r="F31" s="114"/>
      <c r="G31" s="114"/>
      <c r="H31" t="str">
        <f t="shared" si="0"/>
        <v>Student Growth Percentile  for Low-Income Students
Teacher Average Daily Attendance Rate
Teachers Rated as "Effective" and "Highly Effective"
Teacher Attendance at Professional Development</v>
      </c>
      <c r="I31" t="str">
        <f t="shared" si="1"/>
        <v>Student Growth Percentile  for Low-Income Students</v>
      </c>
      <c r="J31" t="str">
        <f t="shared" si="2"/>
        <v>Student Growth Percentile  for Low-Income Students</v>
      </c>
      <c r="K31" t="str">
        <f t="shared" si="3"/>
        <v>Student Growth Percentile  for Low-Income Students
Student Average Daily Attendance</v>
      </c>
      <c r="L31" t="str">
        <f t="shared" si="4"/>
        <v xml:space="preserve">
Parent Attendance at Workshops
Parent Participation in District/School Surveys</v>
      </c>
    </row>
    <row r="32" spans="2:12">
      <c r="B32" s="115"/>
      <c r="C32" s="114"/>
      <c r="D32" s="114"/>
      <c r="E32" s="114"/>
      <c r="F32" s="114"/>
      <c r="G32" s="114"/>
      <c r="H32" t="str">
        <f t="shared" si="0"/>
        <v>Student Growth Percentile  for Low-Income Students
Teacher Average Daily Attendance Rate
Teachers Rated as "Effective" and "Highly Effective"
Teacher Attendance at Professional Development</v>
      </c>
      <c r="I32" t="str">
        <f t="shared" si="1"/>
        <v>Student Growth Percentile  for Low-Income Students</v>
      </c>
      <c r="J32" t="str">
        <f t="shared" si="2"/>
        <v>Student Growth Percentile  for Low-Income Students</v>
      </c>
      <c r="K32" t="str">
        <f t="shared" si="3"/>
        <v>Student Growth Percentile  for Low-Income Students
Student Average Daily Attendance</v>
      </c>
      <c r="L32" t="str">
        <f t="shared" si="4"/>
        <v xml:space="preserve">
Parent Attendance at Workshops
Parent Participation in District/School Surveys</v>
      </c>
    </row>
    <row r="33" spans="2:12">
      <c r="B33" s="115"/>
      <c r="C33" s="114"/>
      <c r="D33" s="114"/>
      <c r="E33" s="114"/>
      <c r="F33" s="114"/>
      <c r="G33" s="114"/>
      <c r="H33" t="str">
        <f t="shared" si="0"/>
        <v>Student Growth Percentile  for Low-Income Students
Teacher Average Daily Attendance Rate
Teachers Rated as "Effective" and "Highly Effective"
Teacher Attendance at Professional Development</v>
      </c>
      <c r="I33" t="str">
        <f t="shared" si="1"/>
        <v>Student Growth Percentile  for Low-Income Students</v>
      </c>
      <c r="J33" t="str">
        <f t="shared" si="2"/>
        <v>Student Growth Percentile  for Low-Income Students</v>
      </c>
      <c r="K33" t="str">
        <f t="shared" si="3"/>
        <v>Student Growth Percentile  for Low-Income Students
Student Average Daily Attendance</v>
      </c>
      <c r="L33" t="str">
        <f t="shared" si="4"/>
        <v xml:space="preserve">
Parent Attendance at Workshops
Parent Participation in District/School Surveys</v>
      </c>
    </row>
    <row r="34" spans="2:12">
      <c r="B34" s="115"/>
      <c r="C34" s="114"/>
      <c r="D34" s="114"/>
      <c r="E34" s="114"/>
      <c r="F34" s="114"/>
      <c r="G34" s="114"/>
      <c r="H34" t="str">
        <f t="shared" si="0"/>
        <v>Student Growth Percentile  for Low-Income Students
Teacher Average Daily Attendance Rate
Teachers Rated as "Effective" and "Highly Effective"
Teacher Attendance at Professional Development</v>
      </c>
      <c r="I34" t="str">
        <f t="shared" si="1"/>
        <v>Student Growth Percentile  for Low-Income Students</v>
      </c>
      <c r="J34" t="str">
        <f t="shared" si="2"/>
        <v>Student Growth Percentile  for Low-Income Students</v>
      </c>
      <c r="K34" t="str">
        <f t="shared" si="3"/>
        <v>Student Growth Percentile  for Low-Income Students
Student Average Daily Attendance</v>
      </c>
      <c r="L34" t="str">
        <f t="shared" si="4"/>
        <v xml:space="preserve">
Parent Attendance at Workshops
Parent Participation in District/School Surveys</v>
      </c>
    </row>
    <row r="35" spans="2:12">
      <c r="B35" s="115"/>
      <c r="C35" s="114"/>
      <c r="D35" s="114"/>
      <c r="E35" s="114"/>
      <c r="F35" s="114"/>
      <c r="G35" s="114"/>
      <c r="H35" t="str">
        <f t="shared" si="0"/>
        <v>Student Growth Percentile  for Low-Income Students
Teacher Average Daily Attendance Rate
Teachers Rated as "Effective" and "Highly Effective"
Teacher Attendance at Professional Development</v>
      </c>
      <c r="I35" t="str">
        <f t="shared" si="1"/>
        <v>Student Growth Percentile  for Low-Income Students</v>
      </c>
      <c r="J35" t="str">
        <f t="shared" si="2"/>
        <v>Student Growth Percentile  for Low-Income Students</v>
      </c>
      <c r="K35" t="str">
        <f t="shared" si="3"/>
        <v>Student Growth Percentile  for Low-Income Students
Student Average Daily Attendance</v>
      </c>
      <c r="L35" t="str">
        <f t="shared" si="4"/>
        <v xml:space="preserve">
Parent Attendance at Workshops
Parent Participation in District/School Surveys</v>
      </c>
    </row>
  </sheetData>
  <sheetProtection sheet="1" objects="1" scenarios="1"/>
  <protectedRanges>
    <protectedRange sqref="C4:G35 B20:B35" name="Range1"/>
  </protectedRanges>
  <customSheetViews>
    <customSheetView guid="{F5F3C714-98D8-4A17-AAC7-A3492D9D3AE9}" scale="90" hiddenColumns="1">
      <selection activeCell="O19" sqref="O19"/>
      <pageMargins left="0" right="0" top="0" bottom="0" header="0" footer="0"/>
      <pageSetup scale="80" orientation="landscape" r:id="rId1"/>
      <headerFooter>
        <oddFooter>&amp;R&amp;P</oddFooter>
      </headerFooter>
    </customSheetView>
    <customSheetView guid="{44594B27-9C70-41F1-9630-666DBB02377F}" scale="90" showPageBreaks="1" printArea="1" hiddenColumns="1">
      <pageMargins left="0" right="0" top="0" bottom="0" header="0" footer="0"/>
      <pageSetup scale="80" orientation="landscape" r:id="rId2"/>
      <headerFooter>
        <oddFooter>&amp;R&amp;P</oddFooter>
      </headerFooter>
    </customSheetView>
    <customSheetView guid="{D084C74A-34CE-4171-80D6-1BE5E86C1BB8}" showPageBreaks="1" printArea="1" hiddenColumns="1">
      <selection activeCell="B2" sqref="B1:B1048576"/>
      <pageMargins left="0" right="0" top="0" bottom="0" header="0" footer="0"/>
      <pageSetup scale="80" orientation="landscape" r:id="rId3"/>
      <headerFooter>
        <oddFooter>&amp;R&amp;P</oddFooter>
      </headerFooter>
    </customSheetView>
    <customSheetView guid="{C0736EDE-B647-460A-AF7D-0FC5B36FDE49}" scale="90" showPageBreaks="1" printArea="1" hiddenColumns="1">
      <selection activeCell="O19" sqref="O19"/>
      <pageMargins left="0" right="0" top="0" bottom="0" header="0" footer="0"/>
      <pageSetup scale="80" orientation="landscape" r:id="rId4"/>
      <headerFooter>
        <oddFooter>&amp;R&amp;P</oddFooter>
      </headerFooter>
    </customSheetView>
  </customSheetViews>
  <mergeCells count="1">
    <mergeCell ref="B1:G1"/>
  </mergeCells>
  <pageMargins left="0.45" right="0.45" top="0.5" bottom="0.5" header="0.3" footer="0.05"/>
  <pageSetup scale="80" orientation="landscape" r:id="rId5"/>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24"/>
  <sheetViews>
    <sheetView topLeftCell="A7" zoomScale="90" zoomScaleNormal="90" zoomScalePageLayoutView="90" workbookViewId="0" xr3:uid="{65FA3815-DCC1-5481-872F-D2879ED395ED}">
      <selection activeCell="D17" sqref="D17"/>
    </sheetView>
  </sheetViews>
  <sheetFormatPr defaultColWidth="8.85546875" defaultRowHeight="15"/>
  <cols>
    <col min="1" max="1" width="5.42578125" customWidth="1"/>
    <col min="2" max="3" width="18.7109375" customWidth="1"/>
    <col min="4" max="4" width="120.7109375" customWidth="1"/>
    <col min="5" max="5" width="145.85546875" style="1" customWidth="1"/>
  </cols>
  <sheetData>
    <row r="1" spans="2:8" ht="18.75" customHeight="1">
      <c r="B1" s="196" t="s">
        <v>247</v>
      </c>
      <c r="C1" s="196"/>
      <c r="D1" s="196"/>
      <c r="E1" s="201" t="s">
        <v>121</v>
      </c>
    </row>
    <row r="2" spans="2:8" ht="15" customHeight="1">
      <c r="E2" s="202"/>
    </row>
    <row r="3" spans="2:8" ht="30" customHeight="1">
      <c r="B3" s="203" t="s">
        <v>248</v>
      </c>
      <c r="C3" s="204"/>
      <c r="D3" s="13" t="s">
        <v>249</v>
      </c>
      <c r="E3" s="67" t="str">
        <f>D3</f>
        <v>Visionary leaders create a school community and culture that lead to success, well-being and high academic outcomes for all students via systems of continuous and sustainable school improvement.</v>
      </c>
      <c r="H3" s="39"/>
    </row>
    <row r="4" spans="2:8">
      <c r="B4" s="203" t="s">
        <v>250</v>
      </c>
      <c r="C4" s="205"/>
      <c r="D4" s="134">
        <v>43040</v>
      </c>
      <c r="E4" s="68"/>
    </row>
    <row r="5" spans="2:8" ht="15" customHeight="1">
      <c r="B5" s="203" t="s">
        <v>251</v>
      </c>
      <c r="C5" s="205"/>
      <c r="D5" s="116" t="s">
        <v>252</v>
      </c>
      <c r="E5" s="68"/>
    </row>
    <row r="6" spans="2:8">
      <c r="B6" s="42"/>
      <c r="C6" s="42"/>
      <c r="E6" s="117" t="s">
        <v>253</v>
      </c>
    </row>
    <row r="7" spans="2:8" ht="75" customHeight="1">
      <c r="B7" s="198" t="s">
        <v>254</v>
      </c>
      <c r="C7" s="199"/>
      <c r="D7" s="118" t="s">
        <v>255</v>
      </c>
      <c r="E7" s="119"/>
    </row>
    <row r="8" spans="2:8">
      <c r="B8" s="69"/>
      <c r="C8" s="69"/>
      <c r="E8" s="117" t="s">
        <v>256</v>
      </c>
    </row>
    <row r="9" spans="2:8" ht="75" customHeight="1">
      <c r="B9" s="200" t="s">
        <v>257</v>
      </c>
      <c r="C9" s="199"/>
      <c r="D9" s="118" t="s">
        <v>258</v>
      </c>
      <c r="E9" s="119"/>
    </row>
    <row r="10" spans="2:8" ht="60" customHeight="1">
      <c r="B10" s="198" t="s">
        <v>259</v>
      </c>
      <c r="C10" s="199"/>
      <c r="D10" s="118" t="str">
        <f>'Leading Indicators'!H35</f>
        <v>Student Growth Percentile  for Low-Income Students
Teacher Average Daily Attendance Rate
Teachers Rated as "Effective" and "Highly Effective"
Teacher Attendance at Professional Development</v>
      </c>
      <c r="E10" s="119"/>
    </row>
    <row r="11" spans="2:8">
      <c r="B11" s="69"/>
      <c r="C11" s="69"/>
      <c r="E11" s="106"/>
    </row>
    <row r="12" spans="2:8" ht="60" customHeight="1">
      <c r="B12" s="120" t="s">
        <v>260</v>
      </c>
      <c r="C12" s="121" t="s">
        <v>261</v>
      </c>
      <c r="D12" s="14" t="s">
        <v>262</v>
      </c>
      <c r="E12" s="117" t="s">
        <v>263</v>
      </c>
    </row>
    <row r="13" spans="2:8">
      <c r="B13" s="122">
        <v>43344</v>
      </c>
      <c r="C13" s="122">
        <v>43617</v>
      </c>
      <c r="D13" s="116" t="s">
        <v>264</v>
      </c>
      <c r="E13" s="106"/>
    </row>
    <row r="14" spans="2:8">
      <c r="B14" s="122">
        <v>43344</v>
      </c>
      <c r="C14" s="122">
        <v>43617</v>
      </c>
      <c r="D14" s="116" t="s">
        <v>265</v>
      </c>
      <c r="E14" s="106"/>
    </row>
    <row r="15" spans="2:8">
      <c r="B15" s="122">
        <v>43344</v>
      </c>
      <c r="C15" s="122">
        <v>43617</v>
      </c>
      <c r="D15" s="116" t="s">
        <v>266</v>
      </c>
      <c r="E15" s="106"/>
    </row>
    <row r="16" spans="2:8" ht="30">
      <c r="B16" s="122">
        <v>43344</v>
      </c>
      <c r="C16" s="122">
        <v>43617</v>
      </c>
      <c r="D16" s="116" t="s">
        <v>267</v>
      </c>
      <c r="E16" s="106"/>
    </row>
    <row r="17" spans="2:5" ht="30">
      <c r="B17" s="122">
        <v>43344</v>
      </c>
      <c r="C17" s="122">
        <v>43617</v>
      </c>
      <c r="D17" s="116" t="s">
        <v>268</v>
      </c>
      <c r="E17" s="106"/>
    </row>
    <row r="18" spans="2:5">
      <c r="B18" s="118"/>
      <c r="C18" s="118"/>
      <c r="D18" s="116"/>
      <c r="E18" s="106"/>
    </row>
    <row r="19" spans="2:5">
      <c r="B19" s="118"/>
      <c r="C19" s="118"/>
      <c r="D19" s="116"/>
      <c r="E19" s="106"/>
    </row>
    <row r="20" spans="2:5">
      <c r="B20" s="118"/>
      <c r="C20" s="118"/>
      <c r="D20" s="116"/>
      <c r="E20" s="106"/>
    </row>
    <row r="21" spans="2:5">
      <c r="B21" s="118"/>
      <c r="C21" s="118"/>
      <c r="D21" s="116"/>
      <c r="E21" s="106"/>
    </row>
    <row r="22" spans="2:5">
      <c r="B22" s="118"/>
      <c r="C22" s="118"/>
      <c r="D22" s="116"/>
      <c r="E22" s="106"/>
    </row>
    <row r="23" spans="2:5">
      <c r="B23" s="118"/>
      <c r="C23" s="118"/>
      <c r="D23" s="116"/>
      <c r="E23" s="106"/>
    </row>
    <row r="24" spans="2:5">
      <c r="B24" s="118"/>
      <c r="C24" s="118"/>
      <c r="D24" s="116"/>
      <c r="E24" s="106"/>
    </row>
  </sheetData>
  <customSheetViews>
    <customSheetView guid="{F5F3C714-98D8-4A17-AAC7-A3492D9D3AE9}" scale="90">
      <selection activeCell="D7" sqref="D7"/>
      <pageMargins left="0" right="0" top="0" bottom="0" header="0" footer="0"/>
      <pageSetup scale="80" orientation="landscape" r:id="rId1"/>
      <headerFooter>
        <oddFooter>&amp;R&amp;P</oddFooter>
      </headerFooter>
    </customSheetView>
    <customSheetView guid="{44594B27-9C70-41F1-9630-666DBB02377F}" scale="90">
      <pageMargins left="0" right="0" top="0" bottom="0" header="0" footer="0"/>
      <pageSetup scale="80" orientation="landscape" r:id="rId2"/>
      <headerFooter>
        <oddFooter>&amp;R&amp;P</oddFooter>
      </headerFooter>
    </customSheetView>
    <customSheetView guid="{D084C74A-34CE-4171-80D6-1BE5E86C1BB8}" scale="90">
      <pageMargins left="0" right="0" top="0" bottom="0" header="0" footer="0"/>
      <pageSetup scale="80" orientation="landscape" r:id="rId3"/>
      <headerFooter>
        <oddFooter>&amp;R&amp;P</oddFooter>
      </headerFooter>
    </customSheetView>
    <customSheetView guid="{C0736EDE-B647-460A-AF7D-0FC5B36FDE49}" scale="90">
      <selection activeCell="D7" sqref="D7"/>
      <pageMargins left="0" right="0" top="0" bottom="0" header="0" footer="0"/>
      <pageSetup scale="80" orientation="landscape" r:id="rId4"/>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5:C6 B11:C11 B8:C8 D3 B13:C24" xr:uid="{00000000-0002-0000-0A00-000000000000}"/>
  </dataValidations>
  <pageMargins left="0.45" right="0.45" top="0.5" bottom="0.5" header="0.3" footer="0.05"/>
  <pageSetup scale="80" orientation="landscape" r:id="rId5"/>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1:H28"/>
  <sheetViews>
    <sheetView topLeftCell="A15" zoomScale="90" zoomScaleNormal="90" zoomScalePageLayoutView="90" workbookViewId="0" xr3:uid="{FF0BDA26-1AD6-5648-BD9A-E01AA4DDCA7C}">
      <selection activeCell="E16" sqref="E16"/>
    </sheetView>
  </sheetViews>
  <sheetFormatPr defaultColWidth="8.85546875" defaultRowHeight="15"/>
  <cols>
    <col min="1" max="1" width="5.42578125" customWidth="1"/>
    <col min="2" max="3" width="18.7109375" customWidth="1"/>
    <col min="4" max="4" width="120.7109375" customWidth="1"/>
    <col min="5" max="5" width="145.85546875" style="1" customWidth="1"/>
  </cols>
  <sheetData>
    <row r="1" spans="2:8" ht="18.75" customHeight="1">
      <c r="B1" s="196" t="s">
        <v>269</v>
      </c>
      <c r="C1" s="196"/>
      <c r="D1" s="196"/>
      <c r="E1" s="201" t="s">
        <v>121</v>
      </c>
    </row>
    <row r="2" spans="2:8" ht="15" customHeight="1">
      <c r="E2" s="202"/>
    </row>
    <row r="3" spans="2:8" ht="45" customHeight="1">
      <c r="B3" s="203" t="s">
        <v>270</v>
      </c>
      <c r="C3" s="204"/>
      <c r="D3" s="13" t="s">
        <v>271</v>
      </c>
      <c r="E3" s="67"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39"/>
    </row>
    <row r="4" spans="2:8">
      <c r="B4" s="203" t="s">
        <v>250</v>
      </c>
      <c r="C4" s="204"/>
      <c r="D4" s="116"/>
      <c r="E4" s="68"/>
    </row>
    <row r="5" spans="2:8">
      <c r="B5" s="203" t="s">
        <v>251</v>
      </c>
      <c r="C5" s="204"/>
      <c r="D5" s="116" t="s">
        <v>272</v>
      </c>
      <c r="E5" s="68"/>
    </row>
    <row r="6" spans="2:8">
      <c r="B6" s="42"/>
      <c r="C6" s="42"/>
      <c r="E6" s="117" t="s">
        <v>253</v>
      </c>
    </row>
    <row r="7" spans="2:8" ht="75" customHeight="1">
      <c r="B7" s="198" t="s">
        <v>254</v>
      </c>
      <c r="C7" s="199"/>
      <c r="D7" s="118" t="s">
        <v>273</v>
      </c>
      <c r="E7" s="119"/>
    </row>
    <row r="8" spans="2:8">
      <c r="B8" s="69"/>
      <c r="C8" s="69"/>
      <c r="E8" s="117" t="s">
        <v>256</v>
      </c>
    </row>
    <row r="9" spans="2:8" ht="75" customHeight="1">
      <c r="B9" s="200" t="s">
        <v>257</v>
      </c>
      <c r="C9" s="199"/>
      <c r="D9" s="118" t="s">
        <v>274</v>
      </c>
      <c r="E9" s="119"/>
    </row>
    <row r="10" spans="2:8" ht="60" customHeight="1">
      <c r="B10" s="198" t="s">
        <v>259</v>
      </c>
      <c r="C10" s="199"/>
      <c r="D10" s="118" t="str">
        <f>'Leading Indicators'!I35</f>
        <v>Student Growth Percentile  for Low-Income Students</v>
      </c>
      <c r="E10" s="119"/>
    </row>
    <row r="11" spans="2:8">
      <c r="B11" s="69"/>
      <c r="C11" s="69"/>
      <c r="E11" s="106"/>
    </row>
    <row r="12" spans="2:8" ht="60" customHeight="1">
      <c r="B12" s="120" t="s">
        <v>260</v>
      </c>
      <c r="C12" s="121" t="s">
        <v>261</v>
      </c>
      <c r="D12" s="14" t="s">
        <v>262</v>
      </c>
      <c r="E12" s="117" t="s">
        <v>263</v>
      </c>
    </row>
    <row r="13" spans="2:8" ht="30">
      <c r="B13" s="123">
        <v>43361</v>
      </c>
      <c r="C13" s="123">
        <v>43634</v>
      </c>
      <c r="D13" s="116" t="s">
        <v>275</v>
      </c>
      <c r="E13" s="106"/>
    </row>
    <row r="14" spans="2:8" ht="30">
      <c r="B14" s="123">
        <v>43361</v>
      </c>
      <c r="C14" s="123">
        <v>43634</v>
      </c>
      <c r="D14" s="116" t="s">
        <v>276</v>
      </c>
      <c r="E14" s="106"/>
    </row>
    <row r="15" spans="2:8" ht="30">
      <c r="B15" s="123">
        <v>43361</v>
      </c>
      <c r="C15" s="123">
        <v>43634</v>
      </c>
      <c r="D15" s="116" t="s">
        <v>277</v>
      </c>
      <c r="E15" s="106"/>
    </row>
    <row r="16" spans="2:8" ht="30">
      <c r="B16" s="123">
        <v>43361</v>
      </c>
      <c r="C16" s="123">
        <v>43634</v>
      </c>
      <c r="D16" s="116" t="s">
        <v>278</v>
      </c>
      <c r="E16" s="106" t="s">
        <v>279</v>
      </c>
    </row>
    <row r="17" spans="2:5" ht="30">
      <c r="B17" s="123">
        <v>43361</v>
      </c>
      <c r="C17" s="123">
        <v>43634</v>
      </c>
      <c r="D17" s="116" t="s">
        <v>280</v>
      </c>
      <c r="E17" s="106"/>
    </row>
    <row r="18" spans="2:5" ht="45">
      <c r="B18" s="123">
        <v>43361</v>
      </c>
      <c r="C18" s="123">
        <v>43634</v>
      </c>
      <c r="D18" s="116" t="s">
        <v>281</v>
      </c>
      <c r="E18" s="106"/>
    </row>
    <row r="19" spans="2:5" ht="30">
      <c r="B19" s="123">
        <v>43361</v>
      </c>
      <c r="C19" s="123">
        <v>43634</v>
      </c>
      <c r="D19" s="116" t="s">
        <v>282</v>
      </c>
      <c r="E19" s="106"/>
    </row>
    <row r="20" spans="2:5">
      <c r="B20" s="123">
        <v>43361</v>
      </c>
      <c r="C20" s="123">
        <v>43634</v>
      </c>
      <c r="D20" s="116" t="s">
        <v>283</v>
      </c>
      <c r="E20" s="106"/>
    </row>
    <row r="21" spans="2:5" ht="30">
      <c r="B21" s="123">
        <v>43361</v>
      </c>
      <c r="C21" s="123">
        <v>43634</v>
      </c>
      <c r="D21" s="116" t="s">
        <v>284</v>
      </c>
      <c r="E21" s="106"/>
    </row>
    <row r="22" spans="2:5" ht="30">
      <c r="B22" s="123">
        <v>43361</v>
      </c>
      <c r="C22" s="123">
        <v>42904</v>
      </c>
      <c r="D22" s="116" t="s">
        <v>285</v>
      </c>
      <c r="E22" s="106"/>
    </row>
    <row r="23" spans="2:5">
      <c r="B23" s="118"/>
      <c r="C23" s="118"/>
      <c r="D23" s="116"/>
      <c r="E23" s="106"/>
    </row>
    <row r="24" spans="2:5">
      <c r="B24" s="118"/>
      <c r="C24" s="118"/>
      <c r="D24" s="116"/>
      <c r="E24" s="106"/>
    </row>
    <row r="28" spans="2:5">
      <c r="B28" t="s">
        <v>279</v>
      </c>
      <c r="C28" t="s">
        <v>279</v>
      </c>
    </row>
  </sheetData>
  <customSheetViews>
    <customSheetView guid="{F5F3C714-98D8-4A17-AAC7-A3492D9D3AE9}" scale="90">
      <selection activeCell="D7" sqref="D7"/>
      <pageMargins left="0" right="0" top="0" bottom="0" header="0" footer="0"/>
      <pageSetup scale="80" orientation="landscape" r:id="rId1"/>
      <headerFooter>
        <oddFooter>&amp;R&amp;P</oddFooter>
      </headerFooter>
    </customSheetView>
    <customSheetView guid="{44594B27-9C70-41F1-9630-666DBB02377F}" scale="90">
      <pageMargins left="0" right="0" top="0" bottom="0" header="0" footer="0"/>
      <pageSetup scale="80" orientation="landscape" r:id="rId2"/>
      <headerFooter>
        <oddFooter>&amp;R&amp;P</oddFooter>
      </headerFooter>
    </customSheetView>
    <customSheetView guid="{D084C74A-34CE-4171-80D6-1BE5E86C1BB8}" scale="90">
      <pageMargins left="0" right="0" top="0" bottom="0" header="0" footer="0"/>
      <pageSetup scale="80" orientation="landscape" r:id="rId3"/>
      <headerFooter>
        <oddFooter>&amp;R&amp;P</oddFooter>
      </headerFooter>
    </customSheetView>
    <customSheetView guid="{C0736EDE-B647-460A-AF7D-0FC5B36FDE49}" scale="90">
      <selection activeCell="D9" sqref="D9"/>
      <pageMargins left="0" right="0" top="0" bottom="0" header="0" footer="0"/>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4" xr:uid="{00000000-0002-0000-0B00-000000000000}"/>
  </dataValidations>
  <pageMargins left="0.45" right="0.45" top="0.5" bottom="0.5" header="0.3" footer="0.05"/>
  <pageSetup scale="80" orientation="landscape" r:id="rId5"/>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1:H28"/>
  <sheetViews>
    <sheetView topLeftCell="A11" zoomScale="90" zoomScaleNormal="90" zoomScalePageLayoutView="90" workbookViewId="0" xr3:uid="{C67EF94B-0B3B-5838-830C-E3A509766221}">
      <selection activeCell="C19" sqref="C19"/>
    </sheetView>
  </sheetViews>
  <sheetFormatPr defaultColWidth="8.85546875" defaultRowHeight="15"/>
  <cols>
    <col min="1" max="1" width="5.42578125" customWidth="1"/>
    <col min="2" max="3" width="18.7109375" customWidth="1"/>
    <col min="4" max="4" width="120.7109375" customWidth="1"/>
    <col min="5" max="5" width="145.85546875" style="1" customWidth="1"/>
  </cols>
  <sheetData>
    <row r="1" spans="2:8" ht="18.75" customHeight="1">
      <c r="B1" s="196" t="s">
        <v>286</v>
      </c>
      <c r="C1" s="196"/>
      <c r="D1" s="196"/>
      <c r="E1" s="201" t="s">
        <v>121</v>
      </c>
    </row>
    <row r="2" spans="2:8" ht="15" customHeight="1">
      <c r="E2" s="202"/>
    </row>
    <row r="3" spans="2:8" ht="30" customHeight="1">
      <c r="B3" s="203" t="s">
        <v>287</v>
      </c>
      <c r="C3" s="204"/>
      <c r="D3" s="13" t="s">
        <v>288</v>
      </c>
      <c r="E3" s="67"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39"/>
    </row>
    <row r="4" spans="2:8" ht="15" customHeight="1">
      <c r="B4" s="203" t="s">
        <v>250</v>
      </c>
      <c r="C4" s="204"/>
      <c r="D4" s="116" t="s">
        <v>289</v>
      </c>
      <c r="E4" s="68"/>
    </row>
    <row r="5" spans="2:8">
      <c r="B5" s="203" t="s">
        <v>251</v>
      </c>
      <c r="C5" s="204"/>
      <c r="D5" s="116" t="s">
        <v>252</v>
      </c>
      <c r="E5" s="68"/>
    </row>
    <row r="6" spans="2:8">
      <c r="B6" s="42"/>
      <c r="C6" s="42"/>
      <c r="E6" s="117" t="s">
        <v>253</v>
      </c>
    </row>
    <row r="7" spans="2:8" ht="75" customHeight="1">
      <c r="B7" s="198" t="s">
        <v>254</v>
      </c>
      <c r="C7" s="199"/>
      <c r="D7" s="118" t="s">
        <v>290</v>
      </c>
      <c r="E7" s="119"/>
    </row>
    <row r="8" spans="2:8">
      <c r="B8" s="69"/>
      <c r="C8" s="69"/>
      <c r="E8" s="117" t="s">
        <v>256</v>
      </c>
    </row>
    <row r="9" spans="2:8" ht="75" customHeight="1">
      <c r="B9" s="200" t="s">
        <v>257</v>
      </c>
      <c r="C9" s="199"/>
      <c r="D9" s="118" t="s">
        <v>291</v>
      </c>
      <c r="E9" s="119"/>
    </row>
    <row r="10" spans="2:8" ht="60" customHeight="1">
      <c r="B10" s="198" t="s">
        <v>259</v>
      </c>
      <c r="C10" s="199"/>
      <c r="D10" s="118" t="str">
        <f>'Leading Indicators'!J35</f>
        <v>Student Growth Percentile  for Low-Income Students</v>
      </c>
      <c r="E10" s="119"/>
    </row>
    <row r="11" spans="2:8">
      <c r="B11" s="69"/>
      <c r="C11" s="69"/>
      <c r="E11" s="106"/>
    </row>
    <row r="12" spans="2:8" ht="60">
      <c r="B12" s="120" t="s">
        <v>260</v>
      </c>
      <c r="C12" s="121" t="s">
        <v>261</v>
      </c>
      <c r="D12" s="14" t="s">
        <v>262</v>
      </c>
      <c r="E12" s="117" t="s">
        <v>263</v>
      </c>
    </row>
    <row r="13" spans="2:8" ht="30">
      <c r="B13" s="123">
        <v>43361</v>
      </c>
      <c r="C13" s="123">
        <v>43270</v>
      </c>
      <c r="D13" s="116" t="s">
        <v>292</v>
      </c>
      <c r="E13" s="106"/>
    </row>
    <row r="14" spans="2:8">
      <c r="B14" s="123">
        <v>43361</v>
      </c>
      <c r="C14" s="123">
        <v>43270</v>
      </c>
      <c r="D14" s="116" t="s">
        <v>293</v>
      </c>
      <c r="E14" s="106"/>
    </row>
    <row r="15" spans="2:8" ht="30">
      <c r="B15" s="123">
        <v>43361</v>
      </c>
      <c r="C15" s="123">
        <v>43270</v>
      </c>
      <c r="D15" s="116" t="s">
        <v>294</v>
      </c>
      <c r="E15" s="106"/>
    </row>
    <row r="16" spans="2:8" ht="30">
      <c r="B16" s="123">
        <v>43361</v>
      </c>
      <c r="C16" s="123">
        <v>43270</v>
      </c>
      <c r="D16" s="116" t="s">
        <v>295</v>
      </c>
      <c r="E16" s="106"/>
    </row>
    <row r="17" spans="2:5" ht="30">
      <c r="B17" s="123">
        <v>43361</v>
      </c>
      <c r="C17" s="123">
        <v>43270</v>
      </c>
      <c r="D17" s="116" t="s">
        <v>296</v>
      </c>
      <c r="E17" s="106"/>
    </row>
    <row r="18" spans="2:5">
      <c r="B18" s="123">
        <v>43361</v>
      </c>
      <c r="C18" s="123">
        <v>43270</v>
      </c>
      <c r="D18" s="116" t="s">
        <v>297</v>
      </c>
      <c r="E18" s="106"/>
    </row>
    <row r="19" spans="2:5" ht="30">
      <c r="B19" s="123">
        <v>43361</v>
      </c>
      <c r="C19" s="123">
        <v>43270</v>
      </c>
      <c r="D19" s="116" t="s">
        <v>298</v>
      </c>
      <c r="E19" s="106"/>
    </row>
    <row r="20" spans="2:5">
      <c r="B20" s="118"/>
      <c r="C20" s="118"/>
      <c r="D20" s="116"/>
      <c r="E20" s="106"/>
    </row>
    <row r="21" spans="2:5">
      <c r="B21" s="118"/>
      <c r="C21" s="118"/>
      <c r="D21" s="116"/>
      <c r="E21" s="106"/>
    </row>
    <row r="22" spans="2:5">
      <c r="B22" s="118"/>
      <c r="C22" s="118"/>
      <c r="D22" s="116"/>
      <c r="E22" s="106"/>
    </row>
    <row r="23" spans="2:5">
      <c r="B23" s="118"/>
      <c r="C23" s="118"/>
      <c r="D23" s="116"/>
      <c r="E23" s="106"/>
    </row>
    <row r="24" spans="2:5">
      <c r="B24" s="118"/>
      <c r="C24" s="118"/>
      <c r="D24" s="116"/>
      <c r="E24" s="106"/>
    </row>
    <row r="28" spans="2:5">
      <c r="C28" t="s">
        <v>279</v>
      </c>
    </row>
  </sheetData>
  <customSheetViews>
    <customSheetView guid="{F5F3C714-98D8-4A17-AAC7-A3492D9D3AE9}" scale="90">
      <pageMargins left="0" right="0" top="0" bottom="0" header="0" footer="0"/>
      <pageSetup scale="80" orientation="landscape" r:id="rId1"/>
      <headerFooter>
        <oddFooter>&amp;R&amp;P</oddFooter>
      </headerFooter>
    </customSheetView>
    <customSheetView guid="{44594B27-9C70-41F1-9630-666DBB02377F}" scale="90">
      <pageMargins left="0" right="0" top="0" bottom="0" header="0" footer="0"/>
      <pageSetup scale="80" orientation="landscape" r:id="rId2"/>
      <headerFooter>
        <oddFooter>&amp;R&amp;P</oddFooter>
      </headerFooter>
    </customSheetView>
    <customSheetView guid="{D084C74A-34CE-4171-80D6-1BE5E86C1BB8}" scale="90">
      <pageMargins left="0" right="0" top="0" bottom="0" header="0" footer="0"/>
      <pageSetup scale="80" orientation="landscape" r:id="rId3"/>
      <headerFooter>
        <oddFooter>&amp;R&amp;P</oddFooter>
      </headerFooter>
    </customSheetView>
    <customSheetView guid="{C0736EDE-B647-460A-AF7D-0FC5B36FDE49}" scale="90" topLeftCell="D1">
      <selection activeCell="D7" sqref="D7"/>
      <pageMargins left="0" right="0" top="0" bottom="0" header="0" footer="0"/>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4" xr:uid="{00000000-0002-0000-0C00-000000000000}"/>
  </dataValidations>
  <pageMargins left="0.45" right="0.45" top="0.5" bottom="0.5" header="0.3" footer="0.05"/>
  <pageSetup scale="80" orientation="landscape" r:id="rId5"/>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1:H34"/>
  <sheetViews>
    <sheetView zoomScale="90" zoomScaleNormal="90" zoomScalePageLayoutView="90" workbookViewId="0" xr3:uid="{274F5AE0-5452-572F-8038-C13FFDA59D49}">
      <selection activeCell="E34" sqref="E34"/>
    </sheetView>
  </sheetViews>
  <sheetFormatPr defaultColWidth="8.85546875" defaultRowHeight="15"/>
  <cols>
    <col min="1" max="1" width="5.42578125" customWidth="1"/>
    <col min="2" max="3" width="18.7109375" customWidth="1"/>
    <col min="4" max="4" width="120.7109375" customWidth="1"/>
    <col min="5" max="5" width="145.85546875" style="1" customWidth="1"/>
  </cols>
  <sheetData>
    <row r="1" spans="2:8" ht="18.75" customHeight="1">
      <c r="B1" s="196" t="s">
        <v>299</v>
      </c>
      <c r="C1" s="196"/>
      <c r="D1" s="196"/>
      <c r="E1" s="201" t="s">
        <v>121</v>
      </c>
    </row>
    <row r="2" spans="2:8" ht="15" customHeight="1">
      <c r="E2" s="202"/>
    </row>
    <row r="3" spans="2:8" ht="45" customHeight="1">
      <c r="B3" s="203" t="s">
        <v>300</v>
      </c>
      <c r="C3" s="204"/>
      <c r="D3" s="13" t="s">
        <v>301</v>
      </c>
      <c r="E3" s="67"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39"/>
    </row>
    <row r="4" spans="2:8">
      <c r="B4" s="203" t="s">
        <v>250</v>
      </c>
      <c r="C4" s="204"/>
      <c r="D4" s="116"/>
      <c r="E4" s="68"/>
    </row>
    <row r="5" spans="2:8">
      <c r="B5" s="203" t="s">
        <v>251</v>
      </c>
      <c r="C5" s="204"/>
      <c r="D5" s="116" t="s">
        <v>252</v>
      </c>
      <c r="E5" s="68"/>
    </row>
    <row r="6" spans="2:8">
      <c r="B6" s="42"/>
      <c r="C6" s="42"/>
      <c r="E6" s="117" t="s">
        <v>253</v>
      </c>
    </row>
    <row r="7" spans="2:8" ht="75" customHeight="1">
      <c r="B7" s="198" t="s">
        <v>254</v>
      </c>
      <c r="C7" s="199"/>
      <c r="D7" s="118" t="s">
        <v>302</v>
      </c>
      <c r="E7" s="119"/>
    </row>
    <row r="8" spans="2:8">
      <c r="B8" s="69"/>
      <c r="C8" s="69"/>
      <c r="E8" s="117" t="s">
        <v>256</v>
      </c>
    </row>
    <row r="9" spans="2:8" ht="75" customHeight="1">
      <c r="B9" s="200" t="s">
        <v>257</v>
      </c>
      <c r="C9" s="199"/>
      <c r="D9" s="118" t="s">
        <v>303</v>
      </c>
      <c r="E9" s="119"/>
    </row>
    <row r="10" spans="2:8" ht="60" customHeight="1">
      <c r="B10" s="198" t="s">
        <v>259</v>
      </c>
      <c r="C10" s="199"/>
      <c r="D10" s="118" t="str">
        <f>'Leading Indicators'!K35</f>
        <v>Student Growth Percentile  for Low-Income Students
Student Average Daily Attendance</v>
      </c>
      <c r="E10" s="119"/>
    </row>
    <row r="11" spans="2:8">
      <c r="B11" s="69"/>
      <c r="C11" s="69"/>
      <c r="E11" s="106"/>
    </row>
    <row r="12" spans="2:8" ht="60">
      <c r="B12" s="120" t="s">
        <v>260</v>
      </c>
      <c r="C12" s="121" t="s">
        <v>261</v>
      </c>
      <c r="D12" s="14" t="s">
        <v>262</v>
      </c>
      <c r="E12" s="117" t="s">
        <v>263</v>
      </c>
    </row>
    <row r="13" spans="2:8">
      <c r="B13" s="124">
        <v>43361</v>
      </c>
      <c r="C13" s="124">
        <v>43617</v>
      </c>
      <c r="D13" s="116" t="s">
        <v>304</v>
      </c>
      <c r="E13" s="106"/>
    </row>
    <row r="14" spans="2:8" ht="30">
      <c r="B14" s="124">
        <v>43344</v>
      </c>
      <c r="C14" s="124">
        <v>43617</v>
      </c>
      <c r="D14" s="116" t="s">
        <v>305</v>
      </c>
      <c r="E14" s="106"/>
    </row>
    <row r="15" spans="2:8" ht="30">
      <c r="B15" s="124">
        <v>43344</v>
      </c>
      <c r="C15" s="124">
        <v>43617</v>
      </c>
      <c r="D15" s="116" t="s">
        <v>306</v>
      </c>
      <c r="E15" s="106"/>
    </row>
    <row r="16" spans="2:8">
      <c r="B16" s="124">
        <v>43344</v>
      </c>
      <c r="C16" s="124">
        <v>43617</v>
      </c>
      <c r="D16" s="116" t="s">
        <v>307</v>
      </c>
      <c r="E16" s="106"/>
    </row>
    <row r="17" spans="2:5" ht="30">
      <c r="B17" s="124">
        <v>43344</v>
      </c>
      <c r="C17" s="124">
        <v>43617</v>
      </c>
      <c r="D17" s="116" t="s">
        <v>308</v>
      </c>
      <c r="E17" s="106"/>
    </row>
    <row r="18" spans="2:5">
      <c r="B18" s="124">
        <v>43344</v>
      </c>
      <c r="C18" s="124">
        <v>43617</v>
      </c>
      <c r="D18" s="116" t="s">
        <v>309</v>
      </c>
      <c r="E18" s="106"/>
    </row>
    <row r="19" spans="2:5">
      <c r="B19" s="124">
        <v>43344</v>
      </c>
      <c r="C19" s="124">
        <v>43617</v>
      </c>
      <c r="D19" s="116" t="s">
        <v>310</v>
      </c>
      <c r="E19" s="106"/>
    </row>
    <row r="20" spans="2:5">
      <c r="B20" s="124">
        <v>43344</v>
      </c>
      <c r="C20" s="124">
        <v>43617</v>
      </c>
      <c r="D20" s="116" t="s">
        <v>311</v>
      </c>
      <c r="E20" s="106"/>
    </row>
    <row r="21" spans="2:5">
      <c r="B21" s="124">
        <v>43344</v>
      </c>
      <c r="C21" s="124">
        <v>43617</v>
      </c>
      <c r="D21" s="116" t="s">
        <v>312</v>
      </c>
      <c r="E21" s="106"/>
    </row>
    <row r="22" spans="2:5">
      <c r="B22" s="124">
        <v>43344</v>
      </c>
      <c r="C22" s="124">
        <v>43617</v>
      </c>
      <c r="D22" s="116" t="s">
        <v>313</v>
      </c>
      <c r="E22" s="106"/>
    </row>
    <row r="23" spans="2:5">
      <c r="B23" s="124">
        <v>43344</v>
      </c>
      <c r="C23" s="124">
        <v>43617</v>
      </c>
      <c r="D23" s="116" t="s">
        <v>314</v>
      </c>
      <c r="E23" s="106"/>
    </row>
    <row r="24" spans="2:5">
      <c r="B24" s="124">
        <v>43344</v>
      </c>
      <c r="C24" s="124">
        <v>43617</v>
      </c>
      <c r="D24" s="116" t="s">
        <v>315</v>
      </c>
      <c r="E24" s="106"/>
    </row>
    <row r="25" spans="2:5">
      <c r="B25" s="124">
        <v>43344</v>
      </c>
      <c r="C25" s="124">
        <v>43617</v>
      </c>
      <c r="D25" t="s">
        <v>316</v>
      </c>
    </row>
    <row r="26" spans="2:5">
      <c r="B26" s="124">
        <v>43344</v>
      </c>
      <c r="C26" s="124">
        <v>43617</v>
      </c>
      <c r="D26" t="s">
        <v>317</v>
      </c>
    </row>
    <row r="27" spans="2:5">
      <c r="B27" s="124">
        <v>43344</v>
      </c>
      <c r="C27" s="124">
        <v>43617</v>
      </c>
      <c r="D27" t="s">
        <v>318</v>
      </c>
    </row>
    <row r="28" spans="2:5">
      <c r="B28" s="124">
        <v>43344</v>
      </c>
      <c r="C28" s="124">
        <v>43617</v>
      </c>
      <c r="D28" t="s">
        <v>319</v>
      </c>
    </row>
    <row r="29" spans="2:5">
      <c r="B29" s="124">
        <v>43344</v>
      </c>
      <c r="C29" s="124">
        <v>43617</v>
      </c>
      <c r="D29" t="s">
        <v>320</v>
      </c>
    </row>
    <row r="30" spans="2:5">
      <c r="B30" s="124">
        <v>43344</v>
      </c>
      <c r="C30" s="124">
        <v>43617</v>
      </c>
      <c r="D30" t="s">
        <v>321</v>
      </c>
    </row>
    <row r="31" spans="2:5">
      <c r="B31" s="124">
        <v>43344</v>
      </c>
      <c r="C31" s="124">
        <v>43617</v>
      </c>
      <c r="D31" t="s">
        <v>322</v>
      </c>
    </row>
    <row r="32" spans="2:5">
      <c r="B32" s="124">
        <v>43344</v>
      </c>
      <c r="C32" s="124">
        <v>43617</v>
      </c>
      <c r="D32" t="s">
        <v>323</v>
      </c>
    </row>
    <row r="33" spans="2:4">
      <c r="B33" s="124">
        <v>43344</v>
      </c>
      <c r="C33" s="124">
        <v>43617</v>
      </c>
      <c r="D33" t="s">
        <v>324</v>
      </c>
    </row>
    <row r="34" spans="2:4">
      <c r="B34" s="124">
        <v>43344</v>
      </c>
      <c r="C34" s="124">
        <v>43617</v>
      </c>
      <c r="D34" t="s">
        <v>325</v>
      </c>
    </row>
  </sheetData>
  <customSheetViews>
    <customSheetView guid="{F5F3C714-98D8-4A17-AAC7-A3492D9D3AE9}" scale="90">
      <pageMargins left="0" right="0" top="0" bottom="0" header="0" footer="0"/>
      <pageSetup scale="80" orientation="landscape" r:id="rId1"/>
      <headerFooter>
        <oddFooter>&amp;R&amp;P</oddFooter>
      </headerFooter>
    </customSheetView>
    <customSheetView guid="{44594B27-9C70-41F1-9630-666DBB02377F}" scale="90">
      <pageMargins left="0" right="0" top="0" bottom="0" header="0" footer="0"/>
      <pageSetup scale="80" orientation="landscape" r:id="rId2"/>
      <headerFooter>
        <oddFooter>&amp;R&amp;P</oddFooter>
      </headerFooter>
    </customSheetView>
    <customSheetView guid="{D084C74A-34CE-4171-80D6-1BE5E86C1BB8}" scale="90">
      <pageMargins left="0" right="0" top="0" bottom="0" header="0" footer="0"/>
      <pageSetup scale="80" orientation="landscape" r:id="rId3"/>
      <headerFooter>
        <oddFooter>&amp;R&amp;P</oddFooter>
      </headerFooter>
    </customSheetView>
    <customSheetView guid="{C0736EDE-B647-460A-AF7D-0FC5B36FDE49}" scale="90">
      <pageMargins left="0" right="0" top="0" bottom="0" header="0" footer="0"/>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34" xr:uid="{00000000-0002-0000-0D00-000000000000}"/>
  </dataValidations>
  <pageMargins left="0.45" right="0.45" top="0.5" bottom="0.5" header="0.3" footer="0.05"/>
  <pageSetup scale="80" orientation="landscape" r:id="rId5"/>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1:H27"/>
  <sheetViews>
    <sheetView zoomScale="90" zoomScaleNormal="90" zoomScalePageLayoutView="90" workbookViewId="0" xr3:uid="{33642244-9AC9-5136-AF77-195C889548CE}">
      <selection activeCell="D15" sqref="D15"/>
    </sheetView>
  </sheetViews>
  <sheetFormatPr defaultColWidth="8.85546875" defaultRowHeight="15"/>
  <cols>
    <col min="1" max="1" width="5.42578125" customWidth="1"/>
    <col min="2" max="3" width="18.7109375" customWidth="1"/>
    <col min="4" max="4" width="120.7109375" customWidth="1"/>
    <col min="5" max="5" width="145.85546875" style="1" customWidth="1"/>
  </cols>
  <sheetData>
    <row r="1" spans="2:8" ht="18.75" customHeight="1">
      <c r="B1" s="196" t="s">
        <v>326</v>
      </c>
      <c r="C1" s="196"/>
      <c r="D1" s="196"/>
      <c r="E1" s="201" t="s">
        <v>121</v>
      </c>
    </row>
    <row r="2" spans="2:8" ht="15" customHeight="1">
      <c r="E2" s="202"/>
    </row>
    <row r="3" spans="2:8" ht="30" customHeight="1">
      <c r="B3" s="203" t="s">
        <v>327</v>
      </c>
      <c r="C3" s="204"/>
      <c r="D3" s="13" t="s">
        <v>328</v>
      </c>
      <c r="E3" s="67" t="str">
        <f>D3</f>
        <v>The school creates a culture of partnership where families, community members and school staff work together to share in the responsibility for student academic progress and social-emotional growth and well-being.</v>
      </c>
      <c r="H3" s="39"/>
    </row>
    <row r="4" spans="2:8">
      <c r="B4" s="203" t="s">
        <v>250</v>
      </c>
      <c r="C4" s="204"/>
      <c r="D4" s="116"/>
      <c r="E4" s="68"/>
    </row>
    <row r="5" spans="2:8">
      <c r="B5" s="203" t="s">
        <v>251</v>
      </c>
      <c r="C5" s="204"/>
      <c r="D5" s="116" t="s">
        <v>252</v>
      </c>
      <c r="E5" s="68"/>
    </row>
    <row r="6" spans="2:8">
      <c r="B6" s="42"/>
      <c r="C6" s="42"/>
      <c r="E6" s="117" t="s">
        <v>253</v>
      </c>
    </row>
    <row r="7" spans="2:8" ht="75" customHeight="1">
      <c r="B7" s="198" t="s">
        <v>254</v>
      </c>
      <c r="C7" s="199"/>
      <c r="D7" s="118" t="s">
        <v>329</v>
      </c>
      <c r="E7" s="119"/>
    </row>
    <row r="8" spans="2:8">
      <c r="B8" s="69"/>
      <c r="C8" s="69"/>
      <c r="E8" s="117" t="s">
        <v>256</v>
      </c>
    </row>
    <row r="9" spans="2:8" ht="75" customHeight="1">
      <c r="B9" s="200" t="s">
        <v>257</v>
      </c>
      <c r="C9" s="199"/>
      <c r="D9" s="118" t="s">
        <v>330</v>
      </c>
      <c r="E9" s="119"/>
    </row>
    <row r="10" spans="2:8" ht="60" customHeight="1">
      <c r="B10" s="198" t="s">
        <v>259</v>
      </c>
      <c r="C10" s="199"/>
      <c r="D10" s="118" t="str">
        <f>'Leading Indicators'!L35</f>
        <v xml:space="preserve">
Parent Attendance at Workshops
Parent Participation in District/School Surveys</v>
      </c>
      <c r="E10" s="119"/>
    </row>
    <row r="11" spans="2:8">
      <c r="B11" s="69"/>
      <c r="C11" s="69"/>
      <c r="E11" s="106"/>
    </row>
    <row r="12" spans="2:8" ht="60">
      <c r="B12" s="120" t="s">
        <v>260</v>
      </c>
      <c r="C12" s="121" t="s">
        <v>261</v>
      </c>
      <c r="D12" s="14" t="s">
        <v>262</v>
      </c>
      <c r="E12" s="117" t="s">
        <v>263</v>
      </c>
    </row>
    <row r="13" spans="2:8" ht="30">
      <c r="B13" s="124">
        <v>43344</v>
      </c>
      <c r="C13" s="124">
        <v>43617</v>
      </c>
      <c r="D13" s="116" t="s">
        <v>331</v>
      </c>
      <c r="E13" s="106"/>
    </row>
    <row r="14" spans="2:8" ht="30">
      <c r="B14" s="124">
        <v>43344</v>
      </c>
      <c r="C14" s="124">
        <v>43617</v>
      </c>
      <c r="D14" s="116" t="s">
        <v>332</v>
      </c>
      <c r="E14" s="106"/>
    </row>
    <row r="15" spans="2:8" ht="45">
      <c r="B15" s="124">
        <v>43344</v>
      </c>
      <c r="C15" s="124">
        <v>43617</v>
      </c>
      <c r="D15" s="116" t="s">
        <v>333</v>
      </c>
      <c r="E15" s="106"/>
    </row>
    <row r="16" spans="2:8">
      <c r="B16" s="124">
        <v>43344</v>
      </c>
      <c r="C16" s="124">
        <v>43617</v>
      </c>
      <c r="D16" s="116" t="s">
        <v>334</v>
      </c>
      <c r="E16" s="106"/>
    </row>
    <row r="17" spans="2:5">
      <c r="B17" s="124">
        <v>43344</v>
      </c>
      <c r="C17" s="124">
        <v>43617</v>
      </c>
      <c r="D17" s="116" t="s">
        <v>335</v>
      </c>
      <c r="E17" s="106"/>
    </row>
    <row r="18" spans="2:5">
      <c r="B18" s="124">
        <v>43344</v>
      </c>
      <c r="C18" s="124">
        <v>43617</v>
      </c>
      <c r="D18" s="116" t="s">
        <v>336</v>
      </c>
      <c r="E18" s="106"/>
    </row>
    <row r="19" spans="2:5" ht="45">
      <c r="B19" s="124">
        <v>43344</v>
      </c>
      <c r="C19" s="124">
        <v>43617</v>
      </c>
      <c r="D19" s="116" t="s">
        <v>337</v>
      </c>
      <c r="E19" s="106"/>
    </row>
    <row r="20" spans="2:5">
      <c r="B20" s="118"/>
      <c r="C20" s="118"/>
      <c r="D20" s="116"/>
      <c r="E20" s="106"/>
    </row>
    <row r="21" spans="2:5">
      <c r="B21" s="118"/>
      <c r="C21" s="118"/>
      <c r="D21" s="116"/>
      <c r="E21" s="106"/>
    </row>
    <row r="22" spans="2:5">
      <c r="D22" s="116"/>
      <c r="E22" s="106"/>
    </row>
    <row r="24" spans="2:5">
      <c r="C24" t="s">
        <v>279</v>
      </c>
    </row>
    <row r="27" spans="2:5">
      <c r="C27" t="s">
        <v>279</v>
      </c>
    </row>
  </sheetData>
  <customSheetViews>
    <customSheetView guid="{F5F3C714-98D8-4A17-AAC7-A3492D9D3AE9}" scale="90">
      <selection activeCell="D5" sqref="D5"/>
      <pageMargins left="0" right="0" top="0" bottom="0" header="0" footer="0"/>
      <pageSetup scale="80" orientation="landscape" r:id="rId1"/>
      <headerFooter>
        <oddFooter>&amp;R&amp;P</oddFooter>
      </headerFooter>
    </customSheetView>
    <customSheetView guid="{44594B27-9C70-41F1-9630-666DBB02377F}" scale="90">
      <pageMargins left="0" right="0" top="0" bottom="0" header="0" footer="0"/>
      <pageSetup scale="80" orientation="landscape" r:id="rId2"/>
      <headerFooter>
        <oddFooter>&amp;R&amp;P</oddFooter>
      </headerFooter>
    </customSheetView>
    <customSheetView guid="{D084C74A-34CE-4171-80D6-1BE5E86C1BB8}" scale="90">
      <pageMargins left="0" right="0" top="0" bottom="0" header="0" footer="0"/>
      <pageSetup scale="80" orientation="landscape" r:id="rId3"/>
      <headerFooter>
        <oddFooter>&amp;R&amp;P</oddFooter>
      </headerFooter>
    </customSheetView>
    <customSheetView guid="{C0736EDE-B647-460A-AF7D-0FC5B36FDE49}" scale="90">
      <selection activeCell="D5" sqref="D5"/>
      <pageMargins left="0" right="0" top="0" bottom="0" header="0" footer="0"/>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21" xr:uid="{00000000-0002-0000-0E00-000000000000}"/>
  </dataValidations>
  <pageMargins left="0.45" right="0.45" top="0.5" bottom="0.5" header="0.3" footer="0.05"/>
  <pageSetup scale="80" orientation="landscape" r:id="rId5"/>
  <headerFooter>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dimension ref="A2:A38"/>
  <sheetViews>
    <sheetView zoomScale="90" zoomScaleNormal="90" zoomScalePageLayoutView="90" workbookViewId="0" xr3:uid="{D624DF06-3800-545C-AC8D-BADC89115800}">
      <pane ySplit="2" topLeftCell="A11" activePane="bottomLeft" state="frozen"/>
      <selection pane="bottomLeft" activeCell="A11" sqref="A11"/>
      <selection activeCell="J9" sqref="J9"/>
    </sheetView>
  </sheetViews>
  <sheetFormatPr defaultColWidth="9.140625" defaultRowHeight="15"/>
  <cols>
    <col min="1" max="1" width="47.85546875" style="1" customWidth="1"/>
    <col min="2" max="16384" width="9.140625" style="1"/>
  </cols>
  <sheetData>
    <row r="2" spans="1:1">
      <c r="A2" s="125" t="s">
        <v>338</v>
      </c>
    </row>
    <row r="3" spans="1:1">
      <c r="A3" s="109" t="s">
        <v>339</v>
      </c>
    </row>
    <row r="4" spans="1:1" ht="75">
      <c r="A4" s="126" t="s">
        <v>340</v>
      </c>
    </row>
    <row r="5" spans="1:1" ht="75">
      <c r="A5" s="126" t="s">
        <v>341</v>
      </c>
    </row>
    <row r="6" spans="1:1" ht="75">
      <c r="A6" s="126" t="s">
        <v>342</v>
      </c>
    </row>
    <row r="7" spans="1:1" ht="60">
      <c r="A7" s="126" t="s">
        <v>343</v>
      </c>
    </row>
    <row r="8" spans="1:1" ht="60">
      <c r="A8" s="126" t="s">
        <v>344</v>
      </c>
    </row>
    <row r="9" spans="1:1">
      <c r="A9" s="109" t="s">
        <v>345</v>
      </c>
    </row>
    <row r="10" spans="1:1" ht="75">
      <c r="A10" s="126" t="s">
        <v>346</v>
      </c>
    </row>
    <row r="11" spans="1:1" customFormat="1" ht="90">
      <c r="A11" s="126" t="s">
        <v>347</v>
      </c>
    </row>
    <row r="12" spans="1:1" customFormat="1" ht="45">
      <c r="A12" s="126" t="s">
        <v>348</v>
      </c>
    </row>
    <row r="13" spans="1:1" customFormat="1" ht="90">
      <c r="A13" s="126" t="s">
        <v>349</v>
      </c>
    </row>
    <row r="14" spans="1:1" customFormat="1" ht="120">
      <c r="A14" s="126" t="s">
        <v>350</v>
      </c>
    </row>
    <row r="15" spans="1:1">
      <c r="A15" s="109" t="s">
        <v>351</v>
      </c>
    </row>
    <row r="16" spans="1:1" ht="75">
      <c r="A16" s="126" t="s">
        <v>352</v>
      </c>
    </row>
    <row r="17" spans="1:1" customFormat="1" ht="90">
      <c r="A17" s="126" t="s">
        <v>353</v>
      </c>
    </row>
    <row r="18" spans="1:1" customFormat="1" ht="75">
      <c r="A18" s="126" t="s">
        <v>354</v>
      </c>
    </row>
    <row r="19" spans="1:1" customFormat="1" ht="75">
      <c r="A19" s="126" t="s">
        <v>355</v>
      </c>
    </row>
    <row r="20" spans="1:1" customFormat="1" ht="75">
      <c r="A20" s="126" t="s">
        <v>356</v>
      </c>
    </row>
    <row r="21" spans="1:1">
      <c r="A21" s="109" t="s">
        <v>357</v>
      </c>
    </row>
    <row r="22" spans="1:1" ht="90">
      <c r="A22" s="126" t="s">
        <v>358</v>
      </c>
    </row>
    <row r="23" spans="1:1" customFormat="1" ht="60">
      <c r="A23" s="126" t="s">
        <v>359</v>
      </c>
    </row>
    <row r="24" spans="1:1" customFormat="1" ht="60">
      <c r="A24" s="126" t="s">
        <v>360</v>
      </c>
    </row>
    <row r="25" spans="1:1" customFormat="1" ht="75">
      <c r="A25" s="126" t="s">
        <v>361</v>
      </c>
    </row>
    <row r="26" spans="1:1" customFormat="1" ht="75">
      <c r="A26" s="126" t="s">
        <v>362</v>
      </c>
    </row>
    <row r="27" spans="1:1">
      <c r="A27" s="109" t="s">
        <v>363</v>
      </c>
    </row>
    <row r="28" spans="1:1" ht="75">
      <c r="A28" s="126" t="s">
        <v>364</v>
      </c>
    </row>
    <row r="29" spans="1:1" customFormat="1" ht="60">
      <c r="A29" s="126" t="s">
        <v>365</v>
      </c>
    </row>
    <row r="30" spans="1:1" customFormat="1" ht="90">
      <c r="A30" s="126" t="s">
        <v>366</v>
      </c>
    </row>
    <row r="31" spans="1:1" customFormat="1" ht="105">
      <c r="A31" s="126" t="s">
        <v>367</v>
      </c>
    </row>
    <row r="32" spans="1:1" customFormat="1" ht="75">
      <c r="A32" s="126" t="s">
        <v>368</v>
      </c>
    </row>
    <row r="33" spans="1:1">
      <c r="A33" s="109" t="s">
        <v>369</v>
      </c>
    </row>
    <row r="34" spans="1:1" ht="105">
      <c r="A34" s="126" t="s">
        <v>370</v>
      </c>
    </row>
    <row r="35" spans="1:1" customFormat="1" ht="60">
      <c r="A35" s="126" t="s">
        <v>371</v>
      </c>
    </row>
    <row r="36" spans="1:1" customFormat="1" ht="60">
      <c r="A36" s="126" t="s">
        <v>372</v>
      </c>
    </row>
    <row r="37" spans="1:1" customFormat="1" ht="75">
      <c r="A37" s="126" t="s">
        <v>373</v>
      </c>
    </row>
    <row r="38" spans="1:1" customFormat="1" ht="105">
      <c r="A38" s="126" t="s">
        <v>374</v>
      </c>
    </row>
  </sheetData>
  <customSheetViews>
    <customSheetView guid="{F5F3C714-98D8-4A17-AAC7-A3492D9D3AE9}" scale="90" state="hidden">
      <pane ySplit="2" topLeftCell="A11" activePane="bottomLeft" state="frozenSplit"/>
      <selection pane="bottomLeft" activeCell="A11" sqref="A11"/>
      <pageMargins left="0" right="0" top="0" bottom="0" header="0" footer="0"/>
      <pageSetup orientation="landscape" r:id="rId1"/>
      <headerFooter>
        <oddFooter>&amp;R&amp;P</oddFooter>
      </headerFooter>
    </customSheetView>
    <customSheetView guid="{44594B27-9C70-41F1-9630-666DBB02377F}" scale="90" state="hidden">
      <pane ySplit="2" topLeftCell="A11" activePane="bottomLeft" state="frozenSplit"/>
      <selection pane="bottomLeft" activeCell="A11" sqref="A11"/>
      <pageMargins left="0" right="0" top="0" bottom="0" header="0" footer="0"/>
      <pageSetup orientation="landscape" r:id="rId2"/>
      <headerFooter>
        <oddFooter>&amp;R&amp;P</oddFooter>
      </headerFooter>
    </customSheetView>
    <customSheetView guid="{D084C74A-34CE-4171-80D6-1BE5E86C1BB8}" scale="90" state="hidden">
      <pane ySplit="2" topLeftCell="A11" activePane="bottomLeft" state="frozenSplit"/>
      <selection pane="bottomLeft" activeCell="A11" sqref="A11"/>
      <pageMargins left="0" right="0" top="0" bottom="0" header="0" footer="0"/>
      <pageSetup orientation="landscape" r:id="rId3"/>
      <headerFooter>
        <oddFooter>&amp;R&amp;P</oddFooter>
      </headerFooter>
    </customSheetView>
    <customSheetView guid="{C0736EDE-B647-460A-AF7D-0FC5B36FDE49}" scale="90" state="hidden">
      <pane ySplit="2" topLeftCell="A11" activePane="bottomLeft" state="frozenSplit"/>
      <selection pane="bottomLeft" activeCell="A11" sqref="A11"/>
      <pageMargins left="0" right="0" top="0" bottom="0" header="0" footer="0"/>
      <pageSetup orientation="landscape" r:id="rId4"/>
      <headerFooter>
        <oddFooter>&amp;R&amp;P</oddFooter>
      </headerFooter>
    </customSheetView>
  </customSheetViews>
  <pageMargins left="0.7" right="0.7" top="0.75" bottom="0.75" header="0.3" footer="0.05"/>
  <pageSetup orientation="landscape" r:id="rId5"/>
  <headerFooter>
    <oddFooter>&amp;R&amp;P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7"/>
  <dimension ref="A1:J134"/>
  <sheetViews>
    <sheetView showGridLines="0" workbookViewId="0" xr3:uid="{11A3ACCB-1F19-5AC9-A611-4158731A345D}">
      <selection activeCell="I132" sqref="I132"/>
    </sheetView>
  </sheetViews>
  <sheetFormatPr defaultColWidth="8.7109375" defaultRowHeight="12.75"/>
  <cols>
    <col min="1" max="1" width="15.7109375" style="29" bestFit="1" customWidth="1"/>
    <col min="2" max="2" width="43.7109375" style="4" bestFit="1" customWidth="1"/>
    <col min="3" max="3" width="11.85546875" style="3" bestFit="1" customWidth="1"/>
    <col min="4" max="4" width="17.42578125" style="3" bestFit="1" customWidth="1"/>
    <col min="5" max="5" width="12.140625" style="4" bestFit="1" customWidth="1"/>
    <col min="6" max="6" width="10.7109375" style="12" bestFit="1" customWidth="1"/>
    <col min="7" max="7" width="12.42578125" style="4" customWidth="1"/>
    <col min="8" max="8" width="6.42578125" style="4" customWidth="1"/>
    <col min="9" max="9" width="20.140625" style="3" customWidth="1"/>
    <col min="10" max="10" width="14.42578125" style="3" customWidth="1"/>
    <col min="11" max="16384" width="8.7109375" style="4"/>
  </cols>
  <sheetData>
    <row r="1" spans="1:10">
      <c r="A1" s="206" t="s">
        <v>375</v>
      </c>
      <c r="B1" s="206"/>
      <c r="C1" s="206"/>
      <c r="D1" s="206"/>
      <c r="E1" s="206"/>
      <c r="F1" s="206"/>
      <c r="G1" s="2"/>
      <c r="H1" s="2"/>
    </row>
    <row r="2" spans="1:10" s="6" customFormat="1" ht="38.25">
      <c r="A2" s="127" t="s">
        <v>376</v>
      </c>
      <c r="B2" s="128" t="s">
        <v>377</v>
      </c>
      <c r="C2" s="70" t="s">
        <v>378</v>
      </c>
      <c r="D2" s="70" t="s">
        <v>379</v>
      </c>
      <c r="E2" s="70" t="s">
        <v>380</v>
      </c>
      <c r="F2" s="71" t="s">
        <v>381</v>
      </c>
      <c r="G2" s="70" t="s">
        <v>382</v>
      </c>
      <c r="H2" s="5"/>
      <c r="I2" s="72" t="s">
        <v>383</v>
      </c>
      <c r="J2" s="72" t="s">
        <v>384</v>
      </c>
    </row>
    <row r="3" spans="1:10" ht="12.75" customHeight="1">
      <c r="A3" s="129" t="s">
        <v>385</v>
      </c>
      <c r="B3" s="130" t="s">
        <v>386</v>
      </c>
      <c r="C3" s="7">
        <v>15</v>
      </c>
      <c r="D3" s="73">
        <v>13</v>
      </c>
      <c r="E3" s="74" t="s">
        <v>387</v>
      </c>
      <c r="F3" s="75">
        <v>0.15</v>
      </c>
      <c r="G3" s="76"/>
      <c r="H3" s="8"/>
      <c r="I3" s="77" t="s">
        <v>388</v>
      </c>
      <c r="J3" s="78">
        <v>0.05</v>
      </c>
    </row>
    <row r="4" spans="1:10" ht="12.75" customHeight="1">
      <c r="A4" s="131" t="s">
        <v>389</v>
      </c>
      <c r="B4" s="132" t="s">
        <v>390</v>
      </c>
      <c r="C4" s="7">
        <v>1</v>
      </c>
      <c r="D4" s="73">
        <v>1</v>
      </c>
      <c r="E4" s="74" t="s">
        <v>391</v>
      </c>
      <c r="F4" s="75">
        <v>0.15</v>
      </c>
      <c r="G4" s="79"/>
      <c r="H4" s="8"/>
      <c r="I4" s="77" t="s">
        <v>392</v>
      </c>
      <c r="J4" s="78">
        <v>0.06</v>
      </c>
    </row>
    <row r="5" spans="1:10">
      <c r="A5" s="80" t="s">
        <v>393</v>
      </c>
      <c r="B5" s="79" t="s">
        <v>394</v>
      </c>
      <c r="C5" s="73">
        <v>3</v>
      </c>
      <c r="D5" s="73">
        <v>1</v>
      </c>
      <c r="E5" s="74" t="s">
        <v>395</v>
      </c>
      <c r="F5" s="75">
        <v>0.06</v>
      </c>
      <c r="G5" s="76"/>
      <c r="I5" s="77" t="s">
        <v>396</v>
      </c>
      <c r="J5" s="78">
        <v>7.0000000000000007E-2</v>
      </c>
    </row>
    <row r="6" spans="1:10" ht="12.75" customHeight="1">
      <c r="A6" s="129" t="s">
        <v>397</v>
      </c>
      <c r="B6" s="9" t="s">
        <v>398</v>
      </c>
      <c r="C6" s="7">
        <v>10</v>
      </c>
      <c r="D6" s="7">
        <v>8</v>
      </c>
      <c r="E6" s="10" t="s">
        <v>399</v>
      </c>
      <c r="F6" s="75">
        <v>0.15</v>
      </c>
      <c r="G6" s="11"/>
      <c r="H6" s="8"/>
      <c r="I6" s="77" t="s">
        <v>400</v>
      </c>
      <c r="J6" s="78">
        <v>0.08</v>
      </c>
    </row>
    <row r="7" spans="1:10" ht="12.75" customHeight="1">
      <c r="A7" s="129" t="s">
        <v>401</v>
      </c>
      <c r="B7" s="130" t="s">
        <v>402</v>
      </c>
      <c r="C7" s="7">
        <v>3</v>
      </c>
      <c r="D7" s="73">
        <v>1</v>
      </c>
      <c r="E7" s="74" t="s">
        <v>395</v>
      </c>
      <c r="F7" s="75">
        <v>0.06</v>
      </c>
      <c r="G7" s="76"/>
      <c r="H7" s="8"/>
      <c r="I7" s="77" t="s">
        <v>403</v>
      </c>
      <c r="J7" s="78">
        <v>0.09</v>
      </c>
    </row>
    <row r="8" spans="1:10" ht="12.75" customHeight="1">
      <c r="A8" s="129" t="s">
        <v>404</v>
      </c>
      <c r="B8" s="130" t="s">
        <v>405</v>
      </c>
      <c r="C8" s="7">
        <v>4</v>
      </c>
      <c r="D8" s="73">
        <v>1</v>
      </c>
      <c r="E8" s="74" t="s">
        <v>406</v>
      </c>
      <c r="F8" s="75">
        <v>0.05</v>
      </c>
      <c r="G8" s="76"/>
      <c r="H8" s="8"/>
      <c r="I8" s="77" t="s">
        <v>407</v>
      </c>
      <c r="J8" s="78">
        <v>0.1</v>
      </c>
    </row>
    <row r="9" spans="1:10" ht="12.75" customHeight="1">
      <c r="A9" s="129" t="s">
        <v>408</v>
      </c>
      <c r="B9" s="130" t="s">
        <v>409</v>
      </c>
      <c r="C9" s="7">
        <v>7</v>
      </c>
      <c r="D9" s="73">
        <v>4</v>
      </c>
      <c r="E9" s="74" t="s">
        <v>410</v>
      </c>
      <c r="F9" s="75">
        <v>0.11</v>
      </c>
      <c r="G9" s="76"/>
      <c r="H9" s="8"/>
      <c r="I9" s="77" t="s">
        <v>411</v>
      </c>
      <c r="J9" s="78">
        <v>0.11</v>
      </c>
    </row>
    <row r="10" spans="1:10" ht="12.75" customHeight="1">
      <c r="A10" s="129" t="s">
        <v>412</v>
      </c>
      <c r="B10" s="130" t="s">
        <v>413</v>
      </c>
      <c r="C10" s="7">
        <v>6</v>
      </c>
      <c r="D10" s="73">
        <v>1</v>
      </c>
      <c r="E10" s="74" t="s">
        <v>414</v>
      </c>
      <c r="F10" s="75">
        <v>0.05</v>
      </c>
      <c r="G10" s="76"/>
      <c r="H10" s="8"/>
      <c r="I10" s="77" t="s">
        <v>415</v>
      </c>
      <c r="J10" s="78">
        <v>0.12</v>
      </c>
    </row>
    <row r="11" spans="1:10" ht="12.75" customHeight="1">
      <c r="A11" s="129" t="s">
        <v>416</v>
      </c>
      <c r="B11" s="130" t="s">
        <v>417</v>
      </c>
      <c r="C11" s="7">
        <v>9</v>
      </c>
      <c r="D11" s="73">
        <v>2</v>
      </c>
      <c r="E11" s="74" t="s">
        <v>418</v>
      </c>
      <c r="F11" s="75">
        <v>0.05</v>
      </c>
      <c r="G11" s="76" t="s">
        <v>419</v>
      </c>
      <c r="H11" s="8"/>
      <c r="I11" s="77" t="s">
        <v>420</v>
      </c>
      <c r="J11" s="78">
        <v>0.13</v>
      </c>
    </row>
    <row r="12" spans="1:10" ht="12.75" customHeight="1">
      <c r="A12" s="129" t="s">
        <v>421</v>
      </c>
      <c r="B12" s="130" t="s">
        <v>422</v>
      </c>
      <c r="C12" s="7">
        <v>1</v>
      </c>
      <c r="D12" s="73">
        <v>1</v>
      </c>
      <c r="E12" s="74" t="s">
        <v>391</v>
      </c>
      <c r="F12" s="75">
        <v>0.15</v>
      </c>
      <c r="G12" s="76"/>
      <c r="H12" s="8"/>
      <c r="I12" s="77" t="s">
        <v>423</v>
      </c>
      <c r="J12" s="78">
        <v>0.14000000000000001</v>
      </c>
    </row>
    <row r="13" spans="1:10" ht="12.75" customHeight="1">
      <c r="A13" s="129" t="s">
        <v>424</v>
      </c>
      <c r="B13" s="130" t="s">
        <v>425</v>
      </c>
      <c r="C13" s="7">
        <v>13</v>
      </c>
      <c r="D13" s="73">
        <v>4</v>
      </c>
      <c r="E13" s="74" t="s">
        <v>426</v>
      </c>
      <c r="F13" s="75">
        <v>0.06</v>
      </c>
      <c r="G13" s="76"/>
      <c r="H13" s="8"/>
      <c r="I13" s="77" t="s">
        <v>427</v>
      </c>
      <c r="J13" s="78">
        <v>0.15</v>
      </c>
    </row>
    <row r="14" spans="1:10" ht="12.75" customHeight="1">
      <c r="A14" s="129" t="s">
        <v>428</v>
      </c>
      <c r="B14" s="130" t="s">
        <v>429</v>
      </c>
      <c r="C14" s="7">
        <v>4</v>
      </c>
      <c r="D14" s="73">
        <v>1</v>
      </c>
      <c r="E14" s="74" t="s">
        <v>406</v>
      </c>
      <c r="F14" s="75">
        <v>0.05</v>
      </c>
      <c r="G14" s="76"/>
      <c r="H14" s="8"/>
    </row>
    <row r="15" spans="1:10">
      <c r="A15" s="129" t="s">
        <v>430</v>
      </c>
      <c r="B15" s="130" t="s">
        <v>431</v>
      </c>
      <c r="C15" s="7">
        <v>3</v>
      </c>
      <c r="D15" s="73">
        <v>1</v>
      </c>
      <c r="E15" s="74" t="s">
        <v>395</v>
      </c>
      <c r="F15" s="75">
        <v>0.06</v>
      </c>
      <c r="G15" s="76"/>
      <c r="H15" s="8"/>
    </row>
    <row r="16" spans="1:10">
      <c r="A16" s="129" t="s">
        <v>432</v>
      </c>
      <c r="B16" s="130" t="s">
        <v>433</v>
      </c>
      <c r="C16" s="7">
        <v>4</v>
      </c>
      <c r="D16" s="73">
        <v>1</v>
      </c>
      <c r="E16" s="74" t="s">
        <v>406</v>
      </c>
      <c r="F16" s="75">
        <v>0.05</v>
      </c>
      <c r="G16" s="76"/>
      <c r="H16" s="8"/>
    </row>
    <row r="17" spans="1:8">
      <c r="A17" s="129" t="s">
        <v>434</v>
      </c>
      <c r="B17" s="130" t="s">
        <v>435</v>
      </c>
      <c r="C17" s="7">
        <v>3</v>
      </c>
      <c r="D17" s="73">
        <v>1</v>
      </c>
      <c r="E17" s="74" t="s">
        <v>395</v>
      </c>
      <c r="F17" s="75">
        <v>0.06</v>
      </c>
      <c r="G17" s="76"/>
      <c r="H17" s="8"/>
    </row>
    <row r="18" spans="1:8">
      <c r="A18" s="80" t="s">
        <v>436</v>
      </c>
      <c r="B18" s="79" t="s">
        <v>437</v>
      </c>
      <c r="C18" s="73">
        <v>6</v>
      </c>
      <c r="D18" s="73">
        <v>2</v>
      </c>
      <c r="E18" s="74" t="s">
        <v>395</v>
      </c>
      <c r="F18" s="75">
        <v>0.06</v>
      </c>
      <c r="G18" s="76"/>
    </row>
    <row r="19" spans="1:8">
      <c r="A19" s="129" t="s">
        <v>438</v>
      </c>
      <c r="B19" s="130" t="s">
        <v>439</v>
      </c>
      <c r="C19" s="7">
        <v>3</v>
      </c>
      <c r="D19" s="73">
        <v>1</v>
      </c>
      <c r="E19" s="74" t="s">
        <v>395</v>
      </c>
      <c r="F19" s="75">
        <v>0.06</v>
      </c>
      <c r="G19" s="76"/>
      <c r="H19" s="8"/>
    </row>
    <row r="20" spans="1:8">
      <c r="A20" s="129" t="s">
        <v>440</v>
      </c>
      <c r="B20" s="130" t="s">
        <v>441</v>
      </c>
      <c r="C20" s="7">
        <v>6</v>
      </c>
      <c r="D20" s="73">
        <v>1</v>
      </c>
      <c r="E20" s="74" t="s">
        <v>414</v>
      </c>
      <c r="F20" s="75">
        <v>0.05</v>
      </c>
      <c r="G20" s="76"/>
      <c r="H20" s="8"/>
    </row>
    <row r="21" spans="1:8">
      <c r="A21" s="129" t="s">
        <v>442</v>
      </c>
      <c r="B21" s="130" t="s">
        <v>443</v>
      </c>
      <c r="C21" s="7">
        <v>4</v>
      </c>
      <c r="D21" s="73">
        <v>1</v>
      </c>
      <c r="E21" s="74" t="s">
        <v>406</v>
      </c>
      <c r="F21" s="75">
        <v>0.05</v>
      </c>
      <c r="G21" s="76"/>
      <c r="H21" s="8"/>
    </row>
    <row r="22" spans="1:8">
      <c r="A22" s="129" t="s">
        <v>444</v>
      </c>
      <c r="B22" s="130" t="s">
        <v>445</v>
      </c>
      <c r="C22" s="7">
        <v>6</v>
      </c>
      <c r="D22" s="73">
        <v>1</v>
      </c>
      <c r="E22" s="74" t="s">
        <v>414</v>
      </c>
      <c r="F22" s="75">
        <v>0.05</v>
      </c>
      <c r="G22" s="76"/>
      <c r="H22" s="8"/>
    </row>
    <row r="23" spans="1:8">
      <c r="A23" s="129" t="s">
        <v>446</v>
      </c>
      <c r="B23" s="130" t="s">
        <v>447</v>
      </c>
      <c r="C23" s="7">
        <v>7</v>
      </c>
      <c r="D23" s="73">
        <v>6</v>
      </c>
      <c r="E23" s="74" t="s">
        <v>448</v>
      </c>
      <c r="F23" s="75">
        <v>0.15</v>
      </c>
      <c r="G23" s="76"/>
      <c r="H23" s="8"/>
    </row>
    <row r="24" spans="1:8">
      <c r="A24" s="129" t="s">
        <v>449</v>
      </c>
      <c r="B24" s="130" t="s">
        <v>450</v>
      </c>
      <c r="C24" s="7">
        <v>56</v>
      </c>
      <c r="D24" s="73">
        <v>44</v>
      </c>
      <c r="E24" s="74" t="s">
        <v>451</v>
      </c>
      <c r="F24" s="75">
        <v>0.15</v>
      </c>
      <c r="G24" s="76" t="s">
        <v>419</v>
      </c>
      <c r="H24" s="8"/>
    </row>
    <row r="25" spans="1:8">
      <c r="A25" s="131" t="s">
        <v>452</v>
      </c>
      <c r="B25" s="132" t="s">
        <v>453</v>
      </c>
      <c r="C25" s="7">
        <v>1</v>
      </c>
      <c r="D25" s="73">
        <v>1</v>
      </c>
      <c r="E25" s="74" t="s">
        <v>391</v>
      </c>
      <c r="F25" s="75">
        <v>0.15</v>
      </c>
      <c r="G25" s="79"/>
      <c r="H25" s="8"/>
    </row>
    <row r="26" spans="1:8">
      <c r="A26" s="129" t="s">
        <v>454</v>
      </c>
      <c r="B26" s="130" t="s">
        <v>455</v>
      </c>
      <c r="C26" s="7">
        <v>1</v>
      </c>
      <c r="D26" s="73">
        <v>1</v>
      </c>
      <c r="E26" s="74" t="s">
        <v>391</v>
      </c>
      <c r="F26" s="75">
        <v>0.15</v>
      </c>
      <c r="G26" s="79"/>
      <c r="H26" s="8"/>
    </row>
    <row r="27" spans="1:8">
      <c r="A27" s="131" t="s">
        <v>456</v>
      </c>
      <c r="B27" s="132" t="s">
        <v>457</v>
      </c>
      <c r="C27" s="7">
        <v>1</v>
      </c>
      <c r="D27" s="73">
        <v>1</v>
      </c>
      <c r="E27" s="74" t="s">
        <v>391</v>
      </c>
      <c r="F27" s="75">
        <v>0.15</v>
      </c>
      <c r="G27" s="79"/>
      <c r="H27" s="8"/>
    </row>
    <row r="28" spans="1:8">
      <c r="A28" s="129" t="s">
        <v>458</v>
      </c>
      <c r="B28" s="130" t="s">
        <v>459</v>
      </c>
      <c r="C28" s="7">
        <v>4</v>
      </c>
      <c r="D28" s="73">
        <v>2</v>
      </c>
      <c r="E28" s="74" t="s">
        <v>460</v>
      </c>
      <c r="F28" s="75">
        <v>0.1</v>
      </c>
      <c r="G28" s="76"/>
      <c r="H28" s="8"/>
    </row>
    <row r="29" spans="1:8">
      <c r="A29" s="129" t="s">
        <v>461</v>
      </c>
      <c r="B29" s="130" t="s">
        <v>462</v>
      </c>
      <c r="C29" s="7">
        <v>13</v>
      </c>
      <c r="D29" s="73">
        <v>1</v>
      </c>
      <c r="E29" s="74" t="s">
        <v>463</v>
      </c>
      <c r="F29" s="75">
        <v>0.05</v>
      </c>
      <c r="G29" s="76"/>
      <c r="H29" s="8"/>
    </row>
    <row r="30" spans="1:8">
      <c r="A30" s="129" t="s">
        <v>464</v>
      </c>
      <c r="B30" s="130" t="s">
        <v>465</v>
      </c>
      <c r="C30" s="7">
        <v>2</v>
      </c>
      <c r="D30" s="73">
        <v>1</v>
      </c>
      <c r="E30" s="74" t="s">
        <v>460</v>
      </c>
      <c r="F30" s="75">
        <v>0.1</v>
      </c>
      <c r="G30" s="76"/>
      <c r="H30" s="8"/>
    </row>
    <row r="31" spans="1:8">
      <c r="A31" s="129" t="s">
        <v>466</v>
      </c>
      <c r="B31" s="130" t="s">
        <v>467</v>
      </c>
      <c r="C31" s="7">
        <v>2</v>
      </c>
      <c r="D31" s="73">
        <v>1</v>
      </c>
      <c r="E31" s="74" t="s">
        <v>460</v>
      </c>
      <c r="F31" s="75">
        <v>0.1</v>
      </c>
      <c r="G31" s="76"/>
      <c r="H31" s="8"/>
    </row>
    <row r="32" spans="1:8">
      <c r="A32" s="129" t="s">
        <v>468</v>
      </c>
      <c r="B32" s="130" t="s">
        <v>469</v>
      </c>
      <c r="C32" s="7">
        <v>3</v>
      </c>
      <c r="D32" s="73">
        <v>1</v>
      </c>
      <c r="E32" s="74" t="s">
        <v>395</v>
      </c>
      <c r="F32" s="75">
        <v>0.06</v>
      </c>
      <c r="G32" s="76"/>
      <c r="H32" s="8"/>
    </row>
    <row r="33" spans="1:8">
      <c r="A33" s="129" t="s">
        <v>470</v>
      </c>
      <c r="B33" s="130" t="s">
        <v>471</v>
      </c>
      <c r="C33" s="7">
        <v>5</v>
      </c>
      <c r="D33" s="73">
        <v>1</v>
      </c>
      <c r="E33" s="74" t="s">
        <v>472</v>
      </c>
      <c r="F33" s="75">
        <v>0.05</v>
      </c>
      <c r="G33" s="76"/>
      <c r="H33" s="8"/>
    </row>
    <row r="34" spans="1:8">
      <c r="A34" s="129" t="s">
        <v>473</v>
      </c>
      <c r="B34" s="130" t="s">
        <v>474</v>
      </c>
      <c r="C34" s="7">
        <v>6</v>
      </c>
      <c r="D34" s="73">
        <v>5</v>
      </c>
      <c r="E34" s="74" t="s">
        <v>475</v>
      </c>
      <c r="F34" s="75">
        <v>0.15</v>
      </c>
      <c r="G34" s="76"/>
      <c r="H34" s="8"/>
    </row>
    <row r="35" spans="1:8">
      <c r="A35" s="129" t="s">
        <v>476</v>
      </c>
      <c r="B35" s="130" t="s">
        <v>477</v>
      </c>
      <c r="C35" s="7">
        <v>2</v>
      </c>
      <c r="D35" s="73">
        <v>1</v>
      </c>
      <c r="E35" s="74" t="s">
        <v>460</v>
      </c>
      <c r="F35" s="75">
        <v>0.1</v>
      </c>
      <c r="G35" s="76"/>
      <c r="H35" s="8"/>
    </row>
    <row r="36" spans="1:8">
      <c r="A36" s="129" t="s">
        <v>478</v>
      </c>
      <c r="B36" s="130" t="s">
        <v>479</v>
      </c>
      <c r="C36" s="7">
        <v>4</v>
      </c>
      <c r="D36" s="73">
        <v>1</v>
      </c>
      <c r="E36" s="74" t="s">
        <v>406</v>
      </c>
      <c r="F36" s="75">
        <v>0.05</v>
      </c>
      <c r="G36" s="76"/>
      <c r="H36" s="8"/>
    </row>
    <row r="37" spans="1:8">
      <c r="A37" s="129" t="s">
        <v>480</v>
      </c>
      <c r="B37" s="130" t="s">
        <v>481</v>
      </c>
      <c r="C37" s="7">
        <v>4</v>
      </c>
      <c r="D37" s="73">
        <v>1</v>
      </c>
      <c r="E37" s="74" t="s">
        <v>406</v>
      </c>
      <c r="F37" s="75">
        <v>0.05</v>
      </c>
      <c r="G37" s="76"/>
      <c r="H37" s="8"/>
    </row>
    <row r="38" spans="1:8">
      <c r="A38" s="129" t="s">
        <v>482</v>
      </c>
      <c r="B38" s="130" t="s">
        <v>483</v>
      </c>
      <c r="C38" s="7">
        <v>3</v>
      </c>
      <c r="D38" s="73">
        <v>1</v>
      </c>
      <c r="E38" s="74" t="s">
        <v>395</v>
      </c>
      <c r="F38" s="75">
        <v>0.06</v>
      </c>
      <c r="G38" s="76"/>
      <c r="H38" s="8"/>
    </row>
    <row r="39" spans="1:8">
      <c r="A39" s="129" t="s">
        <v>484</v>
      </c>
      <c r="B39" s="130" t="s">
        <v>485</v>
      </c>
      <c r="C39" s="7">
        <v>62</v>
      </c>
      <c r="D39" s="73">
        <v>50</v>
      </c>
      <c r="E39" s="74" t="s">
        <v>486</v>
      </c>
      <c r="F39" s="75">
        <v>0.15</v>
      </c>
      <c r="G39" s="76" t="s">
        <v>419</v>
      </c>
      <c r="H39" s="8"/>
    </row>
    <row r="40" spans="1:8">
      <c r="A40" s="129" t="s">
        <v>487</v>
      </c>
      <c r="B40" s="130" t="s">
        <v>488</v>
      </c>
      <c r="C40" s="7">
        <v>6</v>
      </c>
      <c r="D40" s="73">
        <v>5</v>
      </c>
      <c r="E40" s="74" t="s">
        <v>475</v>
      </c>
      <c r="F40" s="75">
        <v>0.15</v>
      </c>
      <c r="G40" s="76" t="s">
        <v>419</v>
      </c>
      <c r="H40" s="8"/>
    </row>
    <row r="41" spans="1:8">
      <c r="A41" s="129" t="s">
        <v>489</v>
      </c>
      <c r="B41" s="130" t="s">
        <v>490</v>
      </c>
      <c r="C41" s="7">
        <v>12</v>
      </c>
      <c r="D41" s="73">
        <v>6</v>
      </c>
      <c r="E41" s="74" t="s">
        <v>460</v>
      </c>
      <c r="F41" s="75">
        <v>0.1</v>
      </c>
      <c r="G41" s="76" t="s">
        <v>419</v>
      </c>
      <c r="H41" s="8"/>
    </row>
    <row r="42" spans="1:8">
      <c r="A42" s="129" t="s">
        <v>491</v>
      </c>
      <c r="B42" s="130" t="s">
        <v>492</v>
      </c>
      <c r="C42" s="7">
        <v>5</v>
      </c>
      <c r="D42" s="73">
        <v>3</v>
      </c>
      <c r="E42" s="74" t="s">
        <v>493</v>
      </c>
      <c r="F42" s="75">
        <v>0.12</v>
      </c>
      <c r="G42" s="76"/>
      <c r="H42" s="8"/>
    </row>
    <row r="43" spans="1:8">
      <c r="A43" s="129" t="s">
        <v>494</v>
      </c>
      <c r="B43" s="130" t="s">
        <v>495</v>
      </c>
      <c r="C43" s="7">
        <v>4</v>
      </c>
      <c r="D43" s="73">
        <v>1</v>
      </c>
      <c r="E43" s="74" t="s">
        <v>406</v>
      </c>
      <c r="F43" s="75">
        <v>0.05</v>
      </c>
      <c r="G43" s="76"/>
      <c r="H43" s="8"/>
    </row>
    <row r="44" spans="1:8">
      <c r="A44" s="129" t="s">
        <v>496</v>
      </c>
      <c r="B44" s="130" t="s">
        <v>497</v>
      </c>
      <c r="C44" s="7">
        <v>31</v>
      </c>
      <c r="D44" s="73">
        <v>5</v>
      </c>
      <c r="E44" s="74" t="s">
        <v>498</v>
      </c>
      <c r="F44" s="75"/>
      <c r="G44" s="76"/>
      <c r="H44" s="8"/>
    </row>
    <row r="45" spans="1:8">
      <c r="A45" s="129" t="s">
        <v>499</v>
      </c>
      <c r="B45" s="130" t="s">
        <v>500</v>
      </c>
      <c r="C45" s="7">
        <v>108</v>
      </c>
      <c r="D45" s="73">
        <v>11</v>
      </c>
      <c r="E45" s="74" t="s">
        <v>498</v>
      </c>
      <c r="F45" s="75"/>
      <c r="G45" s="76"/>
      <c r="H45" s="8"/>
    </row>
    <row r="46" spans="1:8">
      <c r="A46" s="129" t="s">
        <v>501</v>
      </c>
      <c r="B46" s="130" t="s">
        <v>502</v>
      </c>
      <c r="C46" s="7">
        <v>46</v>
      </c>
      <c r="D46" s="73">
        <v>6</v>
      </c>
      <c r="E46" s="74" t="s">
        <v>498</v>
      </c>
      <c r="F46" s="75"/>
      <c r="G46" s="76"/>
      <c r="H46" s="8"/>
    </row>
    <row r="47" spans="1:8">
      <c r="A47" s="131" t="s">
        <v>503</v>
      </c>
      <c r="B47" s="132" t="s">
        <v>504</v>
      </c>
      <c r="C47" s="7">
        <v>1</v>
      </c>
      <c r="D47" s="73">
        <v>1</v>
      </c>
      <c r="E47" s="74" t="s">
        <v>391</v>
      </c>
      <c r="F47" s="75">
        <v>0.15</v>
      </c>
      <c r="G47" s="79"/>
      <c r="H47" s="8"/>
    </row>
    <row r="48" spans="1:8">
      <c r="A48" s="129" t="s">
        <v>505</v>
      </c>
      <c r="B48" s="130" t="s">
        <v>506</v>
      </c>
      <c r="C48" s="7">
        <v>35</v>
      </c>
      <c r="D48" s="73">
        <v>9</v>
      </c>
      <c r="E48" s="74" t="s">
        <v>498</v>
      </c>
      <c r="F48" s="75"/>
      <c r="G48" s="76"/>
      <c r="H48" s="8"/>
    </row>
    <row r="49" spans="1:8">
      <c r="A49" s="129" t="s">
        <v>507</v>
      </c>
      <c r="B49" s="130" t="s">
        <v>508</v>
      </c>
      <c r="C49" s="7">
        <v>29</v>
      </c>
      <c r="D49" s="73">
        <v>5</v>
      </c>
      <c r="E49" s="74" t="s">
        <v>498</v>
      </c>
      <c r="F49" s="75"/>
      <c r="G49" s="76"/>
      <c r="H49" s="8"/>
    </row>
    <row r="50" spans="1:8">
      <c r="A50" s="131" t="s">
        <v>509</v>
      </c>
      <c r="B50" s="132" t="s">
        <v>510</v>
      </c>
      <c r="C50" s="7">
        <v>1</v>
      </c>
      <c r="D50" s="73">
        <v>1</v>
      </c>
      <c r="E50" s="74" t="s">
        <v>391</v>
      </c>
      <c r="F50" s="75">
        <v>0.15</v>
      </c>
      <c r="G50" s="79"/>
      <c r="H50" s="8"/>
    </row>
    <row r="51" spans="1:8">
      <c r="A51" s="129" t="s">
        <v>511</v>
      </c>
      <c r="B51" s="130" t="s">
        <v>512</v>
      </c>
      <c r="C51" s="7">
        <v>45</v>
      </c>
      <c r="D51" s="73">
        <v>7</v>
      </c>
      <c r="E51" s="74" t="s">
        <v>498</v>
      </c>
      <c r="F51" s="75"/>
      <c r="G51" s="76"/>
      <c r="H51" s="8"/>
    </row>
    <row r="52" spans="1:8">
      <c r="A52" s="129" t="s">
        <v>513</v>
      </c>
      <c r="B52" s="130" t="s">
        <v>514</v>
      </c>
      <c r="C52" s="7">
        <v>42</v>
      </c>
      <c r="D52" s="73">
        <v>20</v>
      </c>
      <c r="E52" s="74" t="s">
        <v>498</v>
      </c>
      <c r="F52" s="75"/>
      <c r="G52" s="76"/>
      <c r="H52" s="8"/>
    </row>
    <row r="53" spans="1:8">
      <c r="A53" s="129" t="s">
        <v>515</v>
      </c>
      <c r="B53" s="130" t="s">
        <v>516</v>
      </c>
      <c r="C53" s="7">
        <v>52</v>
      </c>
      <c r="D53" s="73">
        <v>27</v>
      </c>
      <c r="E53" s="74" t="s">
        <v>498</v>
      </c>
      <c r="F53" s="75"/>
      <c r="G53" s="76"/>
      <c r="H53" s="8"/>
    </row>
    <row r="54" spans="1:8">
      <c r="A54" s="129" t="s">
        <v>517</v>
      </c>
      <c r="B54" s="130" t="s">
        <v>518</v>
      </c>
      <c r="C54" s="7">
        <v>67</v>
      </c>
      <c r="D54" s="73">
        <v>28</v>
      </c>
      <c r="E54" s="74" t="s">
        <v>498</v>
      </c>
      <c r="F54" s="75"/>
      <c r="G54" s="76"/>
      <c r="H54" s="8"/>
    </row>
    <row r="55" spans="1:8">
      <c r="A55" s="129" t="s">
        <v>519</v>
      </c>
      <c r="B55" s="130" t="s">
        <v>520</v>
      </c>
      <c r="C55" s="7">
        <v>81</v>
      </c>
      <c r="D55" s="73">
        <v>32</v>
      </c>
      <c r="E55" s="74" t="s">
        <v>498</v>
      </c>
      <c r="F55" s="75"/>
      <c r="G55" s="76"/>
      <c r="H55" s="8"/>
    </row>
    <row r="56" spans="1:8">
      <c r="A56" s="129" t="s">
        <v>521</v>
      </c>
      <c r="B56" s="130" t="s">
        <v>522</v>
      </c>
      <c r="C56" s="7">
        <v>57</v>
      </c>
      <c r="D56" s="73">
        <v>27</v>
      </c>
      <c r="E56" s="74" t="s">
        <v>498</v>
      </c>
      <c r="F56" s="75"/>
      <c r="G56" s="76"/>
      <c r="H56" s="8"/>
    </row>
    <row r="57" spans="1:8">
      <c r="A57" s="129" t="s">
        <v>523</v>
      </c>
      <c r="B57" s="130" t="s">
        <v>524</v>
      </c>
      <c r="C57" s="7">
        <v>51</v>
      </c>
      <c r="D57" s="7">
        <v>23</v>
      </c>
      <c r="E57" s="74" t="s">
        <v>498</v>
      </c>
      <c r="F57" s="75"/>
      <c r="G57" s="76"/>
      <c r="H57" s="8"/>
    </row>
    <row r="58" spans="1:8">
      <c r="A58" s="129" t="s">
        <v>525</v>
      </c>
      <c r="B58" s="130" t="s">
        <v>526</v>
      </c>
      <c r="C58" s="7">
        <v>45</v>
      </c>
      <c r="D58" s="73">
        <v>13</v>
      </c>
      <c r="E58" s="74" t="s">
        <v>498</v>
      </c>
      <c r="F58" s="75"/>
      <c r="G58" s="76"/>
      <c r="H58" s="8"/>
    </row>
    <row r="59" spans="1:8">
      <c r="A59" s="129" t="s">
        <v>527</v>
      </c>
      <c r="B59" s="130" t="s">
        <v>528</v>
      </c>
      <c r="C59" s="7">
        <v>41</v>
      </c>
      <c r="D59" s="73">
        <v>11</v>
      </c>
      <c r="E59" s="74" t="s">
        <v>498</v>
      </c>
      <c r="F59" s="75"/>
      <c r="G59" s="76"/>
      <c r="H59" s="8"/>
    </row>
    <row r="60" spans="1:8">
      <c r="A60" s="129" t="s">
        <v>529</v>
      </c>
      <c r="B60" s="130" t="s">
        <v>530</v>
      </c>
      <c r="C60" s="7">
        <v>1</v>
      </c>
      <c r="D60" s="73">
        <v>1</v>
      </c>
      <c r="E60" s="74" t="s">
        <v>391</v>
      </c>
      <c r="F60" s="75">
        <v>0.15</v>
      </c>
      <c r="G60" s="79"/>
      <c r="H60" s="8"/>
    </row>
    <row r="61" spans="1:8">
      <c r="A61" s="129" t="s">
        <v>531</v>
      </c>
      <c r="B61" s="130" t="s">
        <v>532</v>
      </c>
      <c r="C61" s="7">
        <v>43</v>
      </c>
      <c r="D61" s="73">
        <v>10</v>
      </c>
      <c r="E61" s="74" t="s">
        <v>498</v>
      </c>
      <c r="F61" s="75"/>
      <c r="G61" s="76"/>
      <c r="H61" s="8"/>
    </row>
    <row r="62" spans="1:8">
      <c r="A62" s="131" t="s">
        <v>533</v>
      </c>
      <c r="B62" s="132" t="s">
        <v>534</v>
      </c>
      <c r="C62" s="7">
        <v>1</v>
      </c>
      <c r="D62" s="73">
        <v>1</v>
      </c>
      <c r="E62" s="74" t="s">
        <v>391</v>
      </c>
      <c r="F62" s="75">
        <v>0.15</v>
      </c>
      <c r="G62" s="79"/>
      <c r="H62" s="8"/>
    </row>
    <row r="63" spans="1:8">
      <c r="A63" s="129" t="s">
        <v>535</v>
      </c>
      <c r="B63" s="130" t="s">
        <v>536</v>
      </c>
      <c r="C63" s="7">
        <v>26</v>
      </c>
      <c r="D63" s="73">
        <v>10</v>
      </c>
      <c r="E63" s="74" t="s">
        <v>498</v>
      </c>
      <c r="F63" s="75"/>
      <c r="G63" s="76"/>
      <c r="H63" s="8"/>
    </row>
    <row r="64" spans="1:8">
      <c r="A64" s="129" t="s">
        <v>537</v>
      </c>
      <c r="B64" s="130" t="s">
        <v>538</v>
      </c>
      <c r="C64" s="7">
        <v>50</v>
      </c>
      <c r="D64" s="7">
        <v>13</v>
      </c>
      <c r="E64" s="74" t="s">
        <v>498</v>
      </c>
      <c r="F64" s="75"/>
      <c r="G64" s="76"/>
      <c r="H64" s="8"/>
    </row>
    <row r="65" spans="1:8">
      <c r="A65" s="129" t="s">
        <v>539</v>
      </c>
      <c r="B65" s="130" t="s">
        <v>540</v>
      </c>
      <c r="C65" s="7">
        <v>34</v>
      </c>
      <c r="D65" s="73">
        <v>7</v>
      </c>
      <c r="E65" s="74" t="s">
        <v>498</v>
      </c>
      <c r="F65" s="75"/>
      <c r="G65" s="76"/>
      <c r="H65" s="8"/>
    </row>
    <row r="66" spans="1:8">
      <c r="A66" s="129" t="s">
        <v>541</v>
      </c>
      <c r="B66" s="130" t="s">
        <v>542</v>
      </c>
      <c r="C66" s="7">
        <v>44</v>
      </c>
      <c r="D66" s="73">
        <v>21</v>
      </c>
      <c r="E66" s="74" t="s">
        <v>498</v>
      </c>
      <c r="F66" s="75"/>
      <c r="G66" s="76"/>
      <c r="H66" s="8"/>
    </row>
    <row r="67" spans="1:8">
      <c r="A67" s="129" t="s">
        <v>543</v>
      </c>
      <c r="B67" s="130" t="s">
        <v>544</v>
      </c>
      <c r="C67" s="7">
        <v>39</v>
      </c>
      <c r="D67" s="73">
        <v>3</v>
      </c>
      <c r="E67" s="74" t="s">
        <v>498</v>
      </c>
      <c r="F67" s="75"/>
      <c r="G67" s="76"/>
      <c r="H67" s="8"/>
    </row>
    <row r="68" spans="1:8">
      <c r="A68" s="129" t="s">
        <v>545</v>
      </c>
      <c r="B68" s="130" t="s">
        <v>546</v>
      </c>
      <c r="C68" s="7">
        <v>40</v>
      </c>
      <c r="D68" s="73">
        <v>7</v>
      </c>
      <c r="E68" s="74" t="s">
        <v>498</v>
      </c>
      <c r="F68" s="75"/>
      <c r="G68" s="76"/>
      <c r="H68" s="8"/>
    </row>
    <row r="69" spans="1:8">
      <c r="A69" s="129" t="s">
        <v>547</v>
      </c>
      <c r="B69" s="130" t="s">
        <v>548</v>
      </c>
      <c r="C69" s="7">
        <v>38</v>
      </c>
      <c r="D69" s="73">
        <v>6</v>
      </c>
      <c r="E69" s="74" t="s">
        <v>498</v>
      </c>
      <c r="F69" s="75"/>
      <c r="G69" s="76"/>
      <c r="H69" s="8"/>
    </row>
    <row r="70" spans="1:8">
      <c r="A70" s="129" t="s">
        <v>549</v>
      </c>
      <c r="B70" s="130" t="s">
        <v>550</v>
      </c>
      <c r="C70" s="7">
        <v>27</v>
      </c>
      <c r="D70" s="73">
        <v>12</v>
      </c>
      <c r="E70" s="74" t="s">
        <v>498</v>
      </c>
      <c r="F70" s="75"/>
      <c r="G70" s="76"/>
      <c r="H70" s="8"/>
    </row>
    <row r="71" spans="1:8">
      <c r="A71" s="129" t="s">
        <v>551</v>
      </c>
      <c r="B71" s="130" t="s">
        <v>552</v>
      </c>
      <c r="C71" s="7">
        <v>26</v>
      </c>
      <c r="D71" s="73">
        <v>13</v>
      </c>
      <c r="E71" s="74" t="s">
        <v>498</v>
      </c>
      <c r="F71" s="75"/>
      <c r="G71" s="76"/>
      <c r="H71" s="8"/>
    </row>
    <row r="72" spans="1:8">
      <c r="A72" s="129" t="s">
        <v>553</v>
      </c>
      <c r="B72" s="130" t="s">
        <v>554</v>
      </c>
      <c r="C72" s="7">
        <v>50</v>
      </c>
      <c r="D72" s="73">
        <v>3</v>
      </c>
      <c r="E72" s="74" t="s">
        <v>498</v>
      </c>
      <c r="F72" s="75"/>
      <c r="G72" s="76"/>
      <c r="H72" s="8"/>
    </row>
    <row r="73" spans="1:8">
      <c r="A73" s="129" t="s">
        <v>555</v>
      </c>
      <c r="B73" s="130" t="s">
        <v>556</v>
      </c>
      <c r="C73" s="7">
        <v>43</v>
      </c>
      <c r="D73" s="73">
        <v>2</v>
      </c>
      <c r="E73" s="74" t="s">
        <v>498</v>
      </c>
      <c r="F73" s="75"/>
      <c r="G73" s="76"/>
      <c r="H73" s="8"/>
    </row>
    <row r="74" spans="1:8">
      <c r="A74" s="129" t="s">
        <v>557</v>
      </c>
      <c r="B74" s="130" t="s">
        <v>558</v>
      </c>
      <c r="C74" s="7">
        <v>31</v>
      </c>
      <c r="D74" s="73">
        <v>1</v>
      </c>
      <c r="E74" s="74" t="s">
        <v>498</v>
      </c>
      <c r="F74" s="75"/>
      <c r="G74" s="76"/>
      <c r="H74" s="8"/>
    </row>
    <row r="75" spans="1:8">
      <c r="A75" s="129" t="s">
        <v>559</v>
      </c>
      <c r="B75" s="130" t="s">
        <v>560</v>
      </c>
      <c r="C75" s="7">
        <v>57</v>
      </c>
      <c r="D75" s="73">
        <v>10</v>
      </c>
      <c r="E75" s="74" t="s">
        <v>498</v>
      </c>
      <c r="F75" s="75"/>
      <c r="G75" s="76"/>
      <c r="H75" s="8"/>
    </row>
    <row r="76" spans="1:8">
      <c r="A76" s="129" t="s">
        <v>561</v>
      </c>
      <c r="B76" s="130" t="s">
        <v>562</v>
      </c>
      <c r="C76" s="7">
        <v>45</v>
      </c>
      <c r="D76" s="73">
        <v>3</v>
      </c>
      <c r="E76" s="74" t="s">
        <v>498</v>
      </c>
      <c r="F76" s="75"/>
      <c r="G76" s="76"/>
      <c r="H76" s="8"/>
    </row>
    <row r="77" spans="1:8">
      <c r="A77" s="129" t="s">
        <v>563</v>
      </c>
      <c r="B77" s="130" t="s">
        <v>564</v>
      </c>
      <c r="C77" s="7">
        <v>43</v>
      </c>
      <c r="D77" s="7">
        <v>3</v>
      </c>
      <c r="E77" s="74" t="s">
        <v>498</v>
      </c>
      <c r="F77" s="75"/>
      <c r="G77" s="76"/>
      <c r="H77" s="8"/>
    </row>
    <row r="78" spans="1:8">
      <c r="A78" s="129" t="s">
        <v>565</v>
      </c>
      <c r="B78" s="130" t="s">
        <v>566</v>
      </c>
      <c r="C78" s="7">
        <v>42</v>
      </c>
      <c r="D78" s="73">
        <v>4</v>
      </c>
      <c r="E78" s="74" t="s">
        <v>498</v>
      </c>
      <c r="F78" s="75"/>
      <c r="G78" s="76"/>
      <c r="H78" s="8"/>
    </row>
    <row r="79" spans="1:8">
      <c r="A79" s="129" t="s">
        <v>567</v>
      </c>
      <c r="B79" s="130" t="s">
        <v>568</v>
      </c>
      <c r="C79" s="7">
        <v>9</v>
      </c>
      <c r="D79" s="73">
        <v>1</v>
      </c>
      <c r="E79" s="74" t="s">
        <v>569</v>
      </c>
      <c r="F79" s="75">
        <v>0.05</v>
      </c>
      <c r="G79" s="76" t="s">
        <v>419</v>
      </c>
      <c r="H79" s="8"/>
    </row>
    <row r="80" spans="1:8">
      <c r="A80" s="81" t="s">
        <v>570</v>
      </c>
      <c r="B80" s="82" t="s">
        <v>571</v>
      </c>
      <c r="C80" s="7"/>
      <c r="D80" s="73"/>
      <c r="E80" s="74"/>
      <c r="F80" s="75"/>
      <c r="G80" s="76"/>
      <c r="H80" s="8"/>
    </row>
    <row r="81" spans="1:8">
      <c r="A81" s="81" t="s">
        <v>572</v>
      </c>
      <c r="B81" s="82" t="s">
        <v>573</v>
      </c>
      <c r="C81" s="7"/>
      <c r="D81" s="73">
        <v>385</v>
      </c>
      <c r="E81" s="74"/>
      <c r="F81" s="75"/>
      <c r="G81" s="76"/>
      <c r="H81" s="8"/>
    </row>
    <row r="82" spans="1:8">
      <c r="A82" s="81" t="s">
        <v>574</v>
      </c>
      <c r="B82" s="82" t="s">
        <v>575</v>
      </c>
      <c r="C82" s="7"/>
      <c r="D82" s="73"/>
      <c r="E82" s="74"/>
      <c r="F82" s="75"/>
      <c r="G82" s="76"/>
      <c r="H82" s="8"/>
    </row>
    <row r="83" spans="1:8">
      <c r="A83" s="81" t="s">
        <v>576</v>
      </c>
      <c r="B83" s="82" t="s">
        <v>577</v>
      </c>
      <c r="C83" s="7"/>
      <c r="D83" s="73"/>
      <c r="E83" s="74"/>
      <c r="F83" s="75"/>
      <c r="G83" s="76"/>
      <c r="H83" s="8"/>
    </row>
    <row r="84" spans="1:8">
      <c r="A84" s="81" t="s">
        <v>578</v>
      </c>
      <c r="B84" s="82" t="s">
        <v>579</v>
      </c>
      <c r="C84" s="7"/>
      <c r="D84" s="73"/>
      <c r="E84" s="74"/>
      <c r="F84" s="75"/>
      <c r="G84" s="76"/>
      <c r="H84" s="8"/>
    </row>
    <row r="85" spans="1:8">
      <c r="A85" s="81" t="s">
        <v>580</v>
      </c>
      <c r="B85" s="82" t="s">
        <v>581</v>
      </c>
      <c r="C85" s="7"/>
      <c r="D85" s="73"/>
      <c r="E85" s="74"/>
      <c r="F85" s="75"/>
      <c r="G85" s="76"/>
      <c r="H85" s="8"/>
    </row>
    <row r="86" spans="1:8">
      <c r="A86" s="81" t="s">
        <v>582</v>
      </c>
      <c r="B86" s="82" t="s">
        <v>583</v>
      </c>
      <c r="C86" s="7"/>
      <c r="D86" s="73"/>
      <c r="E86" s="74"/>
      <c r="F86" s="75"/>
      <c r="G86" s="76"/>
      <c r="H86" s="8"/>
    </row>
    <row r="87" spans="1:8">
      <c r="A87" s="81" t="s">
        <v>584</v>
      </c>
      <c r="B87" s="82" t="s">
        <v>585</v>
      </c>
      <c r="C87" s="7"/>
      <c r="D87" s="73"/>
      <c r="E87" s="74"/>
      <c r="F87" s="75"/>
      <c r="G87" s="76"/>
      <c r="H87" s="8"/>
    </row>
    <row r="88" spans="1:8">
      <c r="A88" s="81" t="s">
        <v>586</v>
      </c>
      <c r="B88" s="82" t="s">
        <v>587</v>
      </c>
      <c r="C88" s="7"/>
      <c r="D88" s="73"/>
      <c r="E88" s="74"/>
      <c r="F88" s="75"/>
      <c r="G88" s="76"/>
      <c r="H88" s="8"/>
    </row>
    <row r="89" spans="1:8">
      <c r="A89" s="81" t="s">
        <v>588</v>
      </c>
      <c r="B89" s="82" t="s">
        <v>589</v>
      </c>
      <c r="C89" s="7"/>
      <c r="D89" s="73"/>
      <c r="E89" s="74"/>
      <c r="F89" s="75"/>
      <c r="G89" s="76"/>
      <c r="H89" s="8"/>
    </row>
    <row r="90" spans="1:8">
      <c r="A90" s="81" t="s">
        <v>590</v>
      </c>
      <c r="B90" s="82" t="s">
        <v>591</v>
      </c>
      <c r="C90" s="7"/>
      <c r="D90" s="73"/>
      <c r="E90" s="74"/>
      <c r="F90" s="75"/>
      <c r="G90" s="76"/>
      <c r="H90" s="8"/>
    </row>
    <row r="91" spans="1:8">
      <c r="A91" s="81" t="s">
        <v>592</v>
      </c>
      <c r="B91" s="82" t="s">
        <v>593</v>
      </c>
      <c r="C91" s="7"/>
      <c r="D91" s="73"/>
      <c r="E91" s="74"/>
      <c r="F91" s="75"/>
      <c r="G91" s="76"/>
      <c r="H91" s="8"/>
    </row>
    <row r="92" spans="1:8">
      <c r="A92" s="81" t="s">
        <v>594</v>
      </c>
      <c r="B92" s="82" t="s">
        <v>595</v>
      </c>
      <c r="C92" s="7"/>
      <c r="D92" s="73"/>
      <c r="E92" s="74"/>
      <c r="F92" s="75"/>
      <c r="G92" s="76"/>
      <c r="H92" s="8"/>
    </row>
    <row r="93" spans="1:8">
      <c r="A93" s="81" t="s">
        <v>596</v>
      </c>
      <c r="B93" s="82" t="s">
        <v>597</v>
      </c>
      <c r="C93" s="7"/>
      <c r="D93" s="73"/>
      <c r="E93" s="74"/>
      <c r="F93" s="75"/>
      <c r="G93" s="76"/>
      <c r="H93" s="8"/>
    </row>
    <row r="94" spans="1:8">
      <c r="A94" s="129"/>
      <c r="B94" s="130"/>
      <c r="C94" s="7"/>
      <c r="D94" s="73"/>
      <c r="E94" s="74"/>
      <c r="F94" s="75"/>
      <c r="G94" s="76"/>
      <c r="H94" s="8"/>
    </row>
    <row r="95" spans="1:8">
      <c r="A95" s="129"/>
      <c r="B95" s="130"/>
      <c r="C95" s="7"/>
      <c r="D95" s="73"/>
      <c r="E95" s="74"/>
      <c r="F95" s="75"/>
      <c r="G95" s="76"/>
      <c r="H95" s="8"/>
    </row>
    <row r="96" spans="1:8">
      <c r="A96" s="129"/>
      <c r="B96" s="130"/>
      <c r="C96" s="7"/>
      <c r="D96" s="73"/>
      <c r="E96" s="74"/>
      <c r="F96" s="75"/>
      <c r="G96" s="76"/>
      <c r="H96" s="8"/>
    </row>
    <row r="97" spans="1:8">
      <c r="A97" s="129"/>
      <c r="B97" s="130"/>
      <c r="C97" s="7"/>
      <c r="D97" s="73"/>
      <c r="E97" s="74"/>
      <c r="F97" s="75"/>
      <c r="G97" s="76"/>
      <c r="H97" s="8"/>
    </row>
    <row r="98" spans="1:8">
      <c r="A98" s="129" t="s">
        <v>598</v>
      </c>
      <c r="B98" s="130" t="s">
        <v>599</v>
      </c>
      <c r="C98" s="7">
        <v>2</v>
      </c>
      <c r="D98" s="73">
        <v>1</v>
      </c>
      <c r="E98" s="74" t="s">
        <v>460</v>
      </c>
      <c r="F98" s="75">
        <v>0.1</v>
      </c>
      <c r="G98" s="76"/>
      <c r="H98" s="8"/>
    </row>
    <row r="99" spans="1:8">
      <c r="A99" s="129" t="s">
        <v>600</v>
      </c>
      <c r="B99" s="130" t="s">
        <v>601</v>
      </c>
      <c r="C99" s="7">
        <v>12</v>
      </c>
      <c r="D99" s="73">
        <v>10</v>
      </c>
      <c r="E99" s="74" t="s">
        <v>475</v>
      </c>
      <c r="F99" s="75">
        <v>0.15</v>
      </c>
      <c r="G99" s="76" t="s">
        <v>419</v>
      </c>
      <c r="H99" s="8"/>
    </row>
    <row r="100" spans="1:8">
      <c r="A100" s="129" t="s">
        <v>602</v>
      </c>
      <c r="B100" s="130" t="s">
        <v>603</v>
      </c>
      <c r="C100" s="7">
        <v>31</v>
      </c>
      <c r="D100" s="73">
        <v>28</v>
      </c>
      <c r="E100" s="74" t="s">
        <v>604</v>
      </c>
      <c r="F100" s="75">
        <v>0.15</v>
      </c>
      <c r="G100" s="76" t="s">
        <v>419</v>
      </c>
      <c r="H100" s="8"/>
    </row>
    <row r="101" spans="1:8">
      <c r="A101" s="131" t="s">
        <v>605</v>
      </c>
      <c r="B101" s="132" t="s">
        <v>606</v>
      </c>
      <c r="C101" s="7">
        <v>1</v>
      </c>
      <c r="D101" s="73">
        <v>1</v>
      </c>
      <c r="E101" s="74" t="s">
        <v>391</v>
      </c>
      <c r="F101" s="75">
        <v>0.15</v>
      </c>
      <c r="G101" s="79"/>
      <c r="H101" s="8"/>
    </row>
    <row r="102" spans="1:8">
      <c r="A102" s="129" t="s">
        <v>607</v>
      </c>
      <c r="B102" s="130" t="s">
        <v>608</v>
      </c>
      <c r="C102" s="7">
        <v>4</v>
      </c>
      <c r="D102" s="73">
        <v>3</v>
      </c>
      <c r="E102" s="74" t="s">
        <v>609</v>
      </c>
      <c r="F102" s="75">
        <v>0.15</v>
      </c>
      <c r="G102" s="76"/>
      <c r="H102" s="8"/>
    </row>
    <row r="103" spans="1:8">
      <c r="A103" s="129" t="s">
        <v>610</v>
      </c>
      <c r="B103" s="130" t="s">
        <v>611</v>
      </c>
      <c r="C103" s="7">
        <v>3</v>
      </c>
      <c r="D103" s="7">
        <v>1</v>
      </c>
      <c r="E103" s="74" t="s">
        <v>395</v>
      </c>
      <c r="F103" s="75">
        <v>0.06</v>
      </c>
      <c r="G103" s="76"/>
      <c r="H103" s="8"/>
    </row>
    <row r="104" spans="1:8">
      <c r="A104" s="129" t="s">
        <v>612</v>
      </c>
      <c r="B104" s="130" t="s">
        <v>613</v>
      </c>
      <c r="C104" s="7">
        <v>12</v>
      </c>
      <c r="D104" s="73">
        <v>9</v>
      </c>
      <c r="E104" s="74" t="s">
        <v>609</v>
      </c>
      <c r="F104" s="75">
        <v>0.15</v>
      </c>
      <c r="G104" s="76"/>
      <c r="H104" s="8"/>
    </row>
    <row r="105" spans="1:8">
      <c r="A105" s="80" t="s">
        <v>614</v>
      </c>
      <c r="B105" s="79" t="s">
        <v>615</v>
      </c>
      <c r="C105" s="73">
        <v>3</v>
      </c>
      <c r="D105" s="73">
        <v>1</v>
      </c>
      <c r="E105" s="74" t="s">
        <v>395</v>
      </c>
      <c r="F105" s="75">
        <v>0.06</v>
      </c>
      <c r="G105" s="76"/>
    </row>
    <row r="106" spans="1:8">
      <c r="A106" s="80" t="s">
        <v>616</v>
      </c>
      <c r="B106" s="79" t="s">
        <v>617</v>
      </c>
      <c r="C106" s="73">
        <v>3</v>
      </c>
      <c r="D106" s="73">
        <v>1</v>
      </c>
      <c r="E106" s="74" t="s">
        <v>395</v>
      </c>
      <c r="F106" s="75">
        <v>0.06</v>
      </c>
      <c r="G106" s="76"/>
    </row>
    <row r="107" spans="1:8">
      <c r="A107" s="129" t="s">
        <v>618</v>
      </c>
      <c r="B107" s="130" t="s">
        <v>619</v>
      </c>
      <c r="C107" s="7">
        <v>7</v>
      </c>
      <c r="D107" s="73">
        <v>2</v>
      </c>
      <c r="E107" s="74" t="s">
        <v>620</v>
      </c>
      <c r="F107" s="75">
        <v>0.05</v>
      </c>
      <c r="G107" s="76"/>
      <c r="H107" s="8"/>
    </row>
    <row r="108" spans="1:8">
      <c r="A108" s="129" t="s">
        <v>621</v>
      </c>
      <c r="B108" s="130" t="s">
        <v>622</v>
      </c>
      <c r="C108" s="7">
        <v>1</v>
      </c>
      <c r="D108" s="73">
        <v>1</v>
      </c>
      <c r="E108" s="74" t="s">
        <v>391</v>
      </c>
      <c r="F108" s="75">
        <v>0.15</v>
      </c>
      <c r="G108" s="76"/>
      <c r="H108" s="8"/>
    </row>
    <row r="109" spans="1:8">
      <c r="A109" s="80" t="s">
        <v>623</v>
      </c>
      <c r="B109" s="79" t="s">
        <v>624</v>
      </c>
      <c r="C109" s="73">
        <v>7</v>
      </c>
      <c r="D109" s="73">
        <v>2</v>
      </c>
      <c r="E109" s="74" t="s">
        <v>620</v>
      </c>
      <c r="F109" s="75">
        <v>0.05</v>
      </c>
      <c r="G109" s="76"/>
    </row>
    <row r="110" spans="1:8">
      <c r="A110" s="129" t="s">
        <v>625</v>
      </c>
      <c r="B110" s="130" t="s">
        <v>626</v>
      </c>
      <c r="C110" s="7">
        <v>14</v>
      </c>
      <c r="D110" s="73">
        <v>1</v>
      </c>
      <c r="E110" s="74" t="s">
        <v>627</v>
      </c>
      <c r="F110" s="75">
        <v>0.05</v>
      </c>
      <c r="G110" s="76"/>
      <c r="H110" s="8"/>
    </row>
    <row r="111" spans="1:8">
      <c r="A111" s="129" t="s">
        <v>628</v>
      </c>
      <c r="B111" s="130" t="s">
        <v>629</v>
      </c>
      <c r="C111" s="7">
        <v>3</v>
      </c>
      <c r="D111" s="73">
        <v>1</v>
      </c>
      <c r="E111" s="74" t="s">
        <v>395</v>
      </c>
      <c r="F111" s="75">
        <v>0.06</v>
      </c>
      <c r="G111" s="76"/>
      <c r="H111" s="8"/>
    </row>
    <row r="112" spans="1:8">
      <c r="A112" s="129" t="s">
        <v>630</v>
      </c>
      <c r="B112" s="130" t="s">
        <v>631</v>
      </c>
      <c r="C112" s="7">
        <v>18</v>
      </c>
      <c r="D112" s="73">
        <v>12</v>
      </c>
      <c r="E112" s="74" t="s">
        <v>632</v>
      </c>
      <c r="F112" s="75">
        <v>0.13</v>
      </c>
      <c r="G112" s="76"/>
      <c r="H112" s="8"/>
    </row>
    <row r="113" spans="1:8">
      <c r="A113" s="129" t="s">
        <v>633</v>
      </c>
      <c r="B113" s="130" t="s">
        <v>634</v>
      </c>
      <c r="C113" s="7">
        <v>4</v>
      </c>
      <c r="D113" s="73">
        <v>1</v>
      </c>
      <c r="E113" s="74" t="s">
        <v>406</v>
      </c>
      <c r="F113" s="75">
        <v>0.05</v>
      </c>
      <c r="G113" s="76"/>
      <c r="H113" s="8"/>
    </row>
    <row r="114" spans="1:8">
      <c r="A114" s="129" t="s">
        <v>635</v>
      </c>
      <c r="B114" s="130" t="s">
        <v>636</v>
      </c>
      <c r="C114" s="7">
        <v>3</v>
      </c>
      <c r="D114" s="73">
        <v>1</v>
      </c>
      <c r="E114" s="74" t="s">
        <v>395</v>
      </c>
      <c r="F114" s="75">
        <v>0.06</v>
      </c>
      <c r="G114" s="76"/>
      <c r="H114" s="8"/>
    </row>
    <row r="115" spans="1:8">
      <c r="A115" s="129" t="s">
        <v>637</v>
      </c>
      <c r="B115" s="130" t="s">
        <v>638</v>
      </c>
      <c r="C115" s="7">
        <v>2</v>
      </c>
      <c r="D115" s="73">
        <v>1</v>
      </c>
      <c r="E115" s="74" t="s">
        <v>460</v>
      </c>
      <c r="F115" s="75">
        <v>0.1</v>
      </c>
      <c r="G115" s="76"/>
      <c r="H115" s="8"/>
    </row>
    <row r="116" spans="1:8">
      <c r="A116" s="129" t="s">
        <v>639</v>
      </c>
      <c r="B116" s="130" t="s">
        <v>640</v>
      </c>
      <c r="C116" s="7">
        <v>1</v>
      </c>
      <c r="D116" s="73">
        <v>1</v>
      </c>
      <c r="E116" s="74" t="s">
        <v>391</v>
      </c>
      <c r="F116" s="75">
        <v>0.15</v>
      </c>
      <c r="G116" s="76"/>
      <c r="H116" s="8"/>
    </row>
    <row r="117" spans="1:8">
      <c r="A117" s="129" t="s">
        <v>641</v>
      </c>
      <c r="B117" s="130" t="s">
        <v>642</v>
      </c>
      <c r="C117" s="7">
        <v>4</v>
      </c>
      <c r="D117" s="73">
        <v>3</v>
      </c>
      <c r="E117" s="74" t="s">
        <v>609</v>
      </c>
      <c r="F117" s="75">
        <v>0.15</v>
      </c>
      <c r="G117" s="76"/>
      <c r="H117" s="8"/>
    </row>
    <row r="118" spans="1:8">
      <c r="A118" s="129" t="s">
        <v>643</v>
      </c>
      <c r="B118" s="130" t="s">
        <v>644</v>
      </c>
      <c r="C118" s="7">
        <v>6</v>
      </c>
      <c r="D118" s="73">
        <v>1</v>
      </c>
      <c r="E118" s="74" t="s">
        <v>414</v>
      </c>
      <c r="F118" s="75">
        <v>0.05</v>
      </c>
      <c r="G118" s="76"/>
      <c r="H118" s="8"/>
    </row>
    <row r="119" spans="1:8">
      <c r="A119" s="129" t="s">
        <v>645</v>
      </c>
      <c r="B119" s="130" t="s">
        <v>646</v>
      </c>
      <c r="C119" s="7">
        <v>7</v>
      </c>
      <c r="D119" s="73">
        <v>2</v>
      </c>
      <c r="E119" s="74" t="s">
        <v>620</v>
      </c>
      <c r="F119" s="75">
        <v>0.05</v>
      </c>
      <c r="G119" s="76"/>
      <c r="H119" s="8"/>
    </row>
    <row r="120" spans="1:8">
      <c r="A120" s="129" t="s">
        <v>647</v>
      </c>
      <c r="B120" s="130" t="s">
        <v>648</v>
      </c>
      <c r="C120" s="7">
        <v>8</v>
      </c>
      <c r="D120" s="73">
        <v>5</v>
      </c>
      <c r="E120" s="74" t="s">
        <v>649</v>
      </c>
      <c r="F120" s="75">
        <v>0.12</v>
      </c>
      <c r="G120" s="76"/>
      <c r="H120" s="8"/>
    </row>
    <row r="121" spans="1:8">
      <c r="A121" s="129" t="s">
        <v>650</v>
      </c>
      <c r="B121" s="130" t="s">
        <v>651</v>
      </c>
      <c r="C121" s="7">
        <v>2</v>
      </c>
      <c r="D121" s="73">
        <v>1</v>
      </c>
      <c r="E121" s="74" t="s">
        <v>460</v>
      </c>
      <c r="F121" s="75">
        <v>0.1</v>
      </c>
      <c r="G121" s="76"/>
      <c r="H121" s="8"/>
    </row>
    <row r="122" spans="1:8">
      <c r="A122" s="80" t="s">
        <v>652</v>
      </c>
      <c r="B122" s="79" t="s">
        <v>653</v>
      </c>
      <c r="C122" s="73">
        <v>1</v>
      </c>
      <c r="D122" s="73">
        <v>1</v>
      </c>
      <c r="E122" s="74" t="s">
        <v>391</v>
      </c>
      <c r="F122" s="75">
        <v>0.15</v>
      </c>
      <c r="G122" s="76"/>
    </row>
    <row r="123" spans="1:8">
      <c r="A123" s="80" t="s">
        <v>654</v>
      </c>
      <c r="B123" s="79" t="s">
        <v>655</v>
      </c>
      <c r="C123" s="73">
        <v>3</v>
      </c>
      <c r="D123" s="73">
        <v>1</v>
      </c>
      <c r="E123" s="74" t="s">
        <v>395</v>
      </c>
      <c r="F123" s="75">
        <v>0.06</v>
      </c>
      <c r="G123" s="76"/>
    </row>
    <row r="124" spans="1:8">
      <c r="A124" s="80" t="s">
        <v>656</v>
      </c>
      <c r="B124" s="79" t="s">
        <v>657</v>
      </c>
      <c r="C124" s="73">
        <v>13</v>
      </c>
      <c r="D124" s="73">
        <v>6</v>
      </c>
      <c r="E124" s="74" t="s">
        <v>658</v>
      </c>
      <c r="F124" s="75">
        <v>0.09</v>
      </c>
      <c r="G124" s="76"/>
    </row>
    <row r="125" spans="1:8">
      <c r="A125" s="129" t="s">
        <v>659</v>
      </c>
      <c r="B125" s="130" t="s">
        <v>660</v>
      </c>
      <c r="C125" s="7">
        <v>5</v>
      </c>
      <c r="D125" s="73">
        <v>1</v>
      </c>
      <c r="E125" s="74" t="s">
        <v>472</v>
      </c>
      <c r="F125" s="75">
        <v>0.05</v>
      </c>
      <c r="G125" s="76"/>
      <c r="H125" s="8"/>
    </row>
    <row r="126" spans="1:8">
      <c r="A126" s="129" t="s">
        <v>661</v>
      </c>
      <c r="B126" s="130" t="s">
        <v>662</v>
      </c>
      <c r="C126" s="7">
        <v>3</v>
      </c>
      <c r="D126" s="73">
        <v>1</v>
      </c>
      <c r="E126" s="74" t="s">
        <v>395</v>
      </c>
      <c r="F126" s="75">
        <v>0.06</v>
      </c>
      <c r="G126" s="76"/>
      <c r="H126" s="8"/>
    </row>
    <row r="127" spans="1:8">
      <c r="A127" s="129" t="s">
        <v>663</v>
      </c>
      <c r="B127" s="130" t="s">
        <v>664</v>
      </c>
      <c r="C127" s="7">
        <v>3</v>
      </c>
      <c r="D127" s="73">
        <v>1</v>
      </c>
      <c r="E127" s="74" t="s">
        <v>395</v>
      </c>
      <c r="F127" s="75">
        <v>0.06</v>
      </c>
      <c r="G127" s="76"/>
      <c r="H127" s="8"/>
    </row>
    <row r="128" spans="1:8">
      <c r="A128" s="129" t="s">
        <v>665</v>
      </c>
      <c r="B128" s="130" t="s">
        <v>666</v>
      </c>
      <c r="C128" s="7">
        <v>16</v>
      </c>
      <c r="D128" s="73">
        <v>7</v>
      </c>
      <c r="E128" s="74" t="s">
        <v>667</v>
      </c>
      <c r="F128" s="75">
        <v>0.08</v>
      </c>
      <c r="G128" s="76"/>
      <c r="H128" s="8"/>
    </row>
    <row r="129" spans="1:8">
      <c r="A129" s="129" t="s">
        <v>668</v>
      </c>
      <c r="B129" s="130" t="s">
        <v>669</v>
      </c>
      <c r="C129" s="7">
        <v>38</v>
      </c>
      <c r="D129" s="73">
        <v>14</v>
      </c>
      <c r="E129" s="74" t="s">
        <v>670</v>
      </c>
      <c r="F129" s="75">
        <v>7.0000000000000007E-2</v>
      </c>
      <c r="G129" s="76"/>
      <c r="H129" s="8"/>
    </row>
    <row r="130" spans="1:8">
      <c r="A130" s="129" t="s">
        <v>671</v>
      </c>
      <c r="B130" s="130" t="s">
        <v>672</v>
      </c>
      <c r="C130" s="7">
        <v>294</v>
      </c>
      <c r="D130" s="73">
        <f>SUM(D124:D129)</f>
        <v>30</v>
      </c>
      <c r="E130" s="74" t="s">
        <v>673</v>
      </c>
      <c r="F130" s="75">
        <v>0.05</v>
      </c>
      <c r="G130" s="76"/>
      <c r="H130" s="8"/>
    </row>
    <row r="131" spans="1:8">
      <c r="A131" s="80" t="s">
        <v>674</v>
      </c>
      <c r="B131" s="79" t="s">
        <v>675</v>
      </c>
      <c r="C131" s="73">
        <v>453</v>
      </c>
      <c r="D131" s="73">
        <f>SUM(D119:D130)</f>
        <v>70</v>
      </c>
      <c r="E131" s="74" t="s">
        <v>676</v>
      </c>
      <c r="F131" s="75">
        <v>0.05</v>
      </c>
      <c r="G131" s="76"/>
    </row>
    <row r="132" spans="1:8">
      <c r="A132" s="129" t="s">
        <v>677</v>
      </c>
      <c r="B132" s="130" t="s">
        <v>678</v>
      </c>
      <c r="C132" s="7">
        <v>350</v>
      </c>
      <c r="D132" s="73">
        <f>SUM(D126:D131)</f>
        <v>123</v>
      </c>
      <c r="E132" s="74" t="s">
        <v>679</v>
      </c>
      <c r="F132" s="75">
        <v>0.09</v>
      </c>
      <c r="G132" s="76"/>
      <c r="H132" s="8"/>
    </row>
    <row r="133" spans="1:8">
      <c r="A133" s="129" t="s">
        <v>680</v>
      </c>
      <c r="B133" s="130" t="s">
        <v>681</v>
      </c>
      <c r="C133" s="7">
        <v>311</v>
      </c>
      <c r="D133" s="73">
        <f>SUM(D126:D132)</f>
        <v>246</v>
      </c>
      <c r="E133" s="74" t="s">
        <v>463</v>
      </c>
      <c r="F133" s="75">
        <v>0.05</v>
      </c>
      <c r="G133" s="76"/>
      <c r="H133" s="8"/>
    </row>
    <row r="134" spans="1:8">
      <c r="A134" s="83"/>
      <c r="B134" s="84"/>
      <c r="C134" s="73">
        <f>SUM(C3:C133)-SUM(C57,C64,C77,C103)</f>
        <v>3236</v>
      </c>
      <c r="D134" s="73">
        <f>SUM(D3:D133)-SUM(D57,D64,D77,D103)</f>
        <v>1474</v>
      </c>
    </row>
  </sheetData>
  <autoFilter ref="A2:J134" xr:uid="{00000000-0009-0000-0000-000010000000}"/>
  <customSheetViews>
    <customSheetView guid="{F5F3C714-98D8-4A17-AAC7-A3492D9D3AE9}" showGridLines="0" showAutoFilter="1" state="hidden">
      <selection activeCell="I132" sqref="I132"/>
      <pageMargins left="0" right="0" top="0" bottom="0" header="0" footer="0"/>
      <pageSetup orientation="landscape" r:id="rId1"/>
      <headerFooter alignWithMargins="0"/>
      <autoFilter ref="A2:J134" xr:uid="{00000000-0000-0000-0000-000000000000}"/>
    </customSheetView>
    <customSheetView guid="{44594B27-9C70-41F1-9630-666DBB02377F}" showGridLines="0" showAutoFilter="1" state="hidden">
      <selection activeCell="I132" sqref="I132"/>
      <pageMargins left="0" right="0" top="0" bottom="0" header="0" footer="0"/>
      <pageSetup orientation="landscape" r:id="rId2"/>
      <headerFooter alignWithMargins="0"/>
      <autoFilter ref="A2:J134" xr:uid="{00000000-0000-0000-0000-000000000000}"/>
    </customSheetView>
    <customSheetView guid="{D084C74A-34CE-4171-80D6-1BE5E86C1BB8}" showGridLines="0" showAutoFilter="1" state="hidden">
      <selection activeCell="I132" sqref="I132"/>
      <pageMargins left="0" right="0" top="0" bottom="0" header="0" footer="0"/>
      <pageSetup orientation="landscape" r:id="rId3"/>
      <headerFooter alignWithMargins="0"/>
      <autoFilter ref="A2:J134" xr:uid="{00000000-0000-0000-0000-000000000000}"/>
    </customSheetView>
    <customSheetView guid="{C0736EDE-B647-460A-AF7D-0FC5B36FDE49}" showGridLines="0" showAutoFilter="1" state="hidden">
      <selection activeCell="I132" sqref="I132"/>
      <pageMargins left="0" right="0" top="0" bottom="0" header="0" footer="0"/>
      <pageSetup orientation="landscape" r:id="rId4"/>
      <headerFooter alignWithMargins="0"/>
      <autoFilter ref="A2:J134" xr:uid="{00000000-0000-0000-0000-000000000000}"/>
    </customSheetView>
  </customSheetViews>
  <mergeCells count="1">
    <mergeCell ref="A1:F1"/>
  </mergeCells>
  <pageMargins left="0.75" right="0.75" top="1" bottom="1" header="0.5" footer="0.5"/>
  <pageSetup orientation="landscape"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NYSED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Harmon</dc:creator>
  <cp:keywords/>
  <dc:description/>
  <cp:lastModifiedBy/>
  <cp:revision/>
  <dcterms:created xsi:type="dcterms:W3CDTF">2014-01-09T14:13:35Z</dcterms:created>
  <dcterms:modified xsi:type="dcterms:W3CDTF">2018-06-21T18:54:39Z</dcterms:modified>
  <cp:category/>
  <cp:contentStatus/>
</cp:coreProperties>
</file>