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21600" windowHeight="9732" tabRatio="965"/>
  </bookViews>
  <sheets>
    <sheet name="SCEP CoverPage" sheetId="1" r:id="rId1"/>
    <sheet name="Assurances" sheetId="2" r:id="rId2"/>
    <sheet name="School Leadership Team" sheetId="3" r:id="rId3"/>
    <sheet name="School Info Sheet" sheetId="4" r:id="rId4"/>
    <sheet name="Overview" sheetId="5" r:id="rId5"/>
    <sheet name="Re-Identified Focus Schools" sheetId="17" r:id="rId6"/>
    <sheet name="Re-Identified Priority Schools" sheetId="6" r:id="rId7"/>
    <sheet name="New Identified Priority Schools" sheetId="16" r:id="rId8"/>
    <sheet name="PS ELT Plan" sheetId="7" r:id="rId9"/>
    <sheet name="Leading Indicators" sheetId="8" r:id="rId10"/>
    <sheet name="Tenet 2" sheetId="9" r:id="rId11"/>
    <sheet name="Tenet 3" sheetId="10" r:id="rId12"/>
    <sheet name="Tenet 4" sheetId="11" r:id="rId13"/>
    <sheet name="Tenet 5" sheetId="12" r:id="rId14"/>
    <sheet name="Tenet 6" sheetId="13" r:id="rId15"/>
    <sheet name="StatementsofPractice" sheetId="14" state="hidden" r:id="rId16"/>
    <sheet name="SI Set Aside Rates" sheetId="15" state="hidden" r:id="rId17"/>
  </sheets>
  <externalReferences>
    <externalReference r:id="rId18"/>
    <externalReference r:id="rId19"/>
    <externalReference r:id="rId20"/>
    <externalReference r:id="rId21"/>
    <externalReference r:id="rId22"/>
    <externalReference r:id="rId23"/>
  </externalReferences>
  <definedNames>
    <definedName name="_xlnm._FilterDatabase" localSheetId="16" hidden="1">'SI Set Aside Rates'!$A$2:$J$134</definedName>
    <definedName name="_ftnref1" localSheetId="6">'Re-Identified Priority Schools'!$B$18</definedName>
    <definedName name="_Toc279146926" localSheetId="1">Assurances!#REF!</definedName>
    <definedName name="account1213" localSheetId="1">#REF!</definedName>
    <definedName name="account1213" localSheetId="9">#REF!</definedName>
    <definedName name="account1213" localSheetId="4">#REF!</definedName>
    <definedName name="account1213" localSheetId="8">#REF!</definedName>
    <definedName name="account1213" localSheetId="6">#REF!</definedName>
    <definedName name="account1213" localSheetId="0">#REF!</definedName>
    <definedName name="account1213" localSheetId="3">#REF!</definedName>
    <definedName name="account1213" localSheetId="2">#REF!</definedName>
    <definedName name="account1213" localSheetId="16">#REF!</definedName>
    <definedName name="account1213" localSheetId="10">#REF!</definedName>
    <definedName name="account1213" localSheetId="11">#REF!</definedName>
    <definedName name="account1213" localSheetId="12">#REF!</definedName>
    <definedName name="account1213" localSheetId="13">#REF!</definedName>
    <definedName name="account1213" localSheetId="14">#REF!</definedName>
    <definedName name="account1213">#REF!</definedName>
    <definedName name="acct1415">[1]Account.Rev!$D$3:$F$5419</definedName>
    <definedName name="ALBANY_CITY_SD" localSheetId="1">#REF!</definedName>
    <definedName name="ALBANY_CITY_SD" localSheetId="9">#REF!</definedName>
    <definedName name="ALBANY_CITY_SD" localSheetId="4">#REF!</definedName>
    <definedName name="ALBANY_CITY_SD" localSheetId="8">#REF!</definedName>
    <definedName name="ALBANY_CITY_SD" localSheetId="6">#REF!</definedName>
    <definedName name="ALBANY_CITY_SD" localSheetId="0">#REF!</definedName>
    <definedName name="ALBANY_CITY_SD" localSheetId="3">#REF!</definedName>
    <definedName name="ALBANY_CITY_SD" localSheetId="2">#REF!</definedName>
    <definedName name="ALBANY_CITY_SD" localSheetId="10">#REF!</definedName>
    <definedName name="ALBANY_CITY_SD" localSheetId="11">#REF!</definedName>
    <definedName name="ALBANY_CITY_SD" localSheetId="12">#REF!</definedName>
    <definedName name="ALBANY_CITY_SD" localSheetId="13">#REF!</definedName>
    <definedName name="ALBANY_CITY_SD" localSheetId="14">#REF!</definedName>
    <definedName name="ALBANY_CITY_SD">#REF!</definedName>
    <definedName name="Allocations">'[2]Allocations-Summary'!$A$2:$H$908</definedName>
    <definedName name="allocations201314" localSheetId="1">#REF!</definedName>
    <definedName name="allocations201314" localSheetId="9">#REF!</definedName>
    <definedName name="allocations201314" localSheetId="4">#REF!</definedName>
    <definedName name="allocations201314" localSheetId="8">#REF!</definedName>
    <definedName name="allocations201314" localSheetId="6">#REF!</definedName>
    <definedName name="allocations201314" localSheetId="0">#REF!</definedName>
    <definedName name="allocations201314" localSheetId="3">#REF!</definedName>
    <definedName name="allocations201314" localSheetId="2">#REF!</definedName>
    <definedName name="allocations201314" localSheetId="16">'[3]2013-14 T-I.II.III. Allocations'!$A$2:$F$933</definedName>
    <definedName name="allocations201314" localSheetId="10">#REF!</definedName>
    <definedName name="allocations201314" localSheetId="11">#REF!</definedName>
    <definedName name="allocations201314" localSheetId="12">#REF!</definedName>
    <definedName name="allocations201314" localSheetId="13">#REF!</definedName>
    <definedName name="allocations201314" localSheetId="14">#REF!</definedName>
    <definedName name="allocations201314">#REF!</definedName>
    <definedName name="alloctI1415" localSheetId="1">#REF!</definedName>
    <definedName name="alloctI1415" localSheetId="9">#REF!</definedName>
    <definedName name="alloctI1415" localSheetId="4">#REF!</definedName>
    <definedName name="alloctI1415" localSheetId="8">#REF!</definedName>
    <definedName name="alloctI1415" localSheetId="6">#REF!</definedName>
    <definedName name="alloctI1415" localSheetId="0">#REF!</definedName>
    <definedName name="alloctI1415" localSheetId="3">#REF!</definedName>
    <definedName name="alloctI1415" localSheetId="2">#REF!</definedName>
    <definedName name="alloctI1415" localSheetId="10">#REF!</definedName>
    <definedName name="alloctI1415" localSheetId="11">#REF!</definedName>
    <definedName name="alloctI1415" localSheetId="12">#REF!</definedName>
    <definedName name="alloctI1415" localSheetId="13">#REF!</definedName>
    <definedName name="alloctI1415" localSheetId="14">#REF!</definedName>
    <definedName name="alloctI1415">#REF!</definedName>
    <definedName name="alloctID1415">'[1]T-ID Allocations'!$A$5:$E$231</definedName>
    <definedName name="alloctII1415" localSheetId="1">#REF!</definedName>
    <definedName name="alloctII1415" localSheetId="9">#REF!</definedName>
    <definedName name="alloctII1415" localSheetId="4">#REF!</definedName>
    <definedName name="alloctII1415" localSheetId="8">#REF!</definedName>
    <definedName name="alloctII1415" localSheetId="6">#REF!</definedName>
    <definedName name="alloctII1415" localSheetId="0">#REF!</definedName>
    <definedName name="alloctII1415" localSheetId="3">#REF!</definedName>
    <definedName name="alloctII1415" localSheetId="2">#REF!</definedName>
    <definedName name="alloctII1415" localSheetId="10">#REF!</definedName>
    <definedName name="alloctII1415" localSheetId="11">#REF!</definedName>
    <definedName name="alloctII1415" localSheetId="12">#REF!</definedName>
    <definedName name="alloctII1415" localSheetId="13">#REF!</definedName>
    <definedName name="alloctII1415" localSheetId="14">#REF!</definedName>
    <definedName name="alloctII1415">#REF!</definedName>
    <definedName name="bedslea1415">[1]Account.Rev!$D$3:$E$5420</definedName>
    <definedName name="carev1415">[1]Account.Rev!$D$3:$I$5419</definedName>
    <definedName name="count" localSheetId="1">#REF!</definedName>
    <definedName name="count" localSheetId="9">#REF!</definedName>
    <definedName name="count" localSheetId="4">#REF!</definedName>
    <definedName name="count" localSheetId="8">#REF!</definedName>
    <definedName name="count" localSheetId="6">#REF!</definedName>
    <definedName name="count" localSheetId="0">#REF!</definedName>
    <definedName name="count" localSheetId="3">#REF!</definedName>
    <definedName name="count" localSheetId="2">#REF!</definedName>
    <definedName name="count" localSheetId="16">#REF!</definedName>
    <definedName name="count" localSheetId="10">#REF!</definedName>
    <definedName name="count" localSheetId="11">#REF!</definedName>
    <definedName name="count" localSheetId="12">#REF!</definedName>
    <definedName name="count" localSheetId="13">#REF!</definedName>
    <definedName name="count" localSheetId="14">#REF!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9">#REF!</definedName>
    <definedName name="nonpub1415lea" localSheetId="4">#REF!</definedName>
    <definedName name="nonpub1415lea" localSheetId="8">#REF!</definedName>
    <definedName name="nonpub1415lea" localSheetId="6">#REF!</definedName>
    <definedName name="nonpub1415lea" localSheetId="0">#REF!</definedName>
    <definedName name="nonpub1415lea" localSheetId="3">#REF!</definedName>
    <definedName name="nonpub1415lea" localSheetId="2">#REF!</definedName>
    <definedName name="nonpub1415lea" localSheetId="10">#REF!</definedName>
    <definedName name="nonpub1415lea" localSheetId="11">#REF!</definedName>
    <definedName name="nonpub1415lea" localSheetId="12">#REF!</definedName>
    <definedName name="nonpub1415lea" localSheetId="13">#REF!</definedName>
    <definedName name="nonpub1415lea" localSheetId="14">#REF!</definedName>
    <definedName name="nonpub1415lea">#REF!</definedName>
    <definedName name="nonpub2">[2]ALL!$A$1:$J$177</definedName>
    <definedName name="npubyn1415" localSheetId="1">#REF!</definedName>
    <definedName name="npubyn1415" localSheetId="9">#REF!</definedName>
    <definedName name="npubyn1415" localSheetId="4">#REF!</definedName>
    <definedName name="npubyn1415" localSheetId="8">#REF!</definedName>
    <definedName name="npubyn1415" localSheetId="6">#REF!</definedName>
    <definedName name="npubyn1415" localSheetId="0">#REF!</definedName>
    <definedName name="npubyn1415" localSheetId="3">#REF!</definedName>
    <definedName name="npubyn1415" localSheetId="2">#REF!</definedName>
    <definedName name="npubyn1415" localSheetId="10">#REF!</definedName>
    <definedName name="npubyn1415" localSheetId="11">#REF!</definedName>
    <definedName name="npubyn1415" localSheetId="12">#REF!</definedName>
    <definedName name="npubyn1415" localSheetId="13">#REF!</definedName>
    <definedName name="npubyn1415" localSheetId="14">#REF!</definedName>
    <definedName name="npubyn1415">#REF!</definedName>
    <definedName name="NYC" localSheetId="1">#REF!</definedName>
    <definedName name="NYC" localSheetId="9">#REF!</definedName>
    <definedName name="NYC" localSheetId="4">#REF!</definedName>
    <definedName name="NYC" localSheetId="8">#REF!</definedName>
    <definedName name="NYC" localSheetId="6">#REF!</definedName>
    <definedName name="NYC" localSheetId="0">#REF!</definedName>
    <definedName name="NYC" localSheetId="3">#REF!</definedName>
    <definedName name="NYC" localSheetId="2">#REF!</definedName>
    <definedName name="NYC" localSheetId="16">#REF!</definedName>
    <definedName name="NYC" localSheetId="10">#REF!</definedName>
    <definedName name="NYC" localSheetId="11">#REF!</definedName>
    <definedName name="NYC" localSheetId="12">#REF!</definedName>
    <definedName name="NYC" localSheetId="13">#REF!</definedName>
    <definedName name="NYC" localSheetId="14">#REF!</definedName>
    <definedName name="NYC">#REF!</definedName>
    <definedName name="_xlnm.Print_Area" localSheetId="1">Assurances!$B$1:$C$20</definedName>
    <definedName name="_xlnm.Print_Area" localSheetId="9">'Leading Indicators'!$B$1:$G$35</definedName>
    <definedName name="_xlnm.Print_Area" localSheetId="7">'New Identified Priority Schools'!$B$1:$B$11</definedName>
    <definedName name="_xlnm.Print_Area" localSheetId="4">Overview!$B$1:$C$84</definedName>
    <definedName name="_xlnm.Print_Area" localSheetId="8">'PS ELT Plan'!$B$1:$B$48</definedName>
    <definedName name="_xlnm.Print_Area" localSheetId="5">'Re-Identified Focus Schools'!$B$1:$B$15</definedName>
    <definedName name="_xlnm.Print_Area" localSheetId="6">'Re-Identified Priority Schools'!$B$1:$B$44</definedName>
    <definedName name="_xlnm.Print_Area" localSheetId="0">'SCEP CoverPage'!$B$1:$E$21</definedName>
    <definedName name="_xlnm.Print_Area" localSheetId="3">'School Info Sheet'!$B$1:$M$44</definedName>
    <definedName name="_xlnm.Print_Area" localSheetId="2">'School Leadership Team'!$B$1:$E$41</definedName>
    <definedName name="_xlnm.Print_Area" localSheetId="15">StatementsofPractice!$A$2:$A$34</definedName>
    <definedName name="_xlnm.Print_Area" localSheetId="10">'Tenet 2'!$B$1:$D$31</definedName>
    <definedName name="_xlnm.Print_Area" localSheetId="11">'Tenet 3'!$B$1:$D$24</definedName>
    <definedName name="_xlnm.Print_Area" localSheetId="12">'Tenet 4'!$B$1:$D$29</definedName>
    <definedName name="_xlnm.Print_Area" localSheetId="13">'Tenet 5'!$B$1:$D$20</definedName>
    <definedName name="_xlnm.Print_Area" localSheetId="14">'Tenet 6'!$B$1:$D$24</definedName>
    <definedName name="_xlnm.Print_Titles" localSheetId="3">'School Info Sheet'!$1:$1</definedName>
    <definedName name="_xlnm.Print_Titles" localSheetId="2">'School Leadership Team'!$1:$2</definedName>
    <definedName name="priorityschools" localSheetId="1">#REF!</definedName>
    <definedName name="priorityschools" localSheetId="9">#REF!</definedName>
    <definedName name="priorityschools" localSheetId="4">#REF!</definedName>
    <definedName name="priorityschools" localSheetId="8">#REF!</definedName>
    <definedName name="priorityschools" localSheetId="6">#REF!</definedName>
    <definedName name="priorityschools" localSheetId="0">#REF!</definedName>
    <definedName name="priorityschools" localSheetId="3">#REF!</definedName>
    <definedName name="priorityschools" localSheetId="2">#REF!</definedName>
    <definedName name="priorityschools" localSheetId="16">#REF!</definedName>
    <definedName name="priorityschools" localSheetId="10">#REF!</definedName>
    <definedName name="priorityschools" localSheetId="11">#REF!</definedName>
    <definedName name="priorityschools" localSheetId="12">#REF!</definedName>
    <definedName name="priorityschools" localSheetId="13">#REF!</definedName>
    <definedName name="priorityschools" localSheetId="14">#REF!</definedName>
    <definedName name="priorityschools">#REF!</definedName>
    <definedName name="reap1314">'[3]REAP 13-14'!$A$2:$F$72</definedName>
    <definedName name="reviewer1213" localSheetId="1">#REF!</definedName>
    <definedName name="reviewer1213" localSheetId="9">#REF!</definedName>
    <definedName name="reviewer1213" localSheetId="4">#REF!</definedName>
    <definedName name="reviewer1213" localSheetId="8">#REF!</definedName>
    <definedName name="reviewer1213" localSheetId="6">#REF!</definedName>
    <definedName name="reviewer1213" localSheetId="0">#REF!</definedName>
    <definedName name="reviewer1213" localSheetId="3">#REF!</definedName>
    <definedName name="reviewer1213" localSheetId="2">#REF!</definedName>
    <definedName name="reviewer1213" localSheetId="16">#REF!</definedName>
    <definedName name="reviewer1213" localSheetId="10">#REF!</definedName>
    <definedName name="reviewer1213" localSheetId="11">#REF!</definedName>
    <definedName name="reviewer1213" localSheetId="12">#REF!</definedName>
    <definedName name="reviewer1213" localSheetId="13">#REF!</definedName>
    <definedName name="reviewer1213" localSheetId="14">#REF!</definedName>
    <definedName name="reviewer1213">#REF!</definedName>
    <definedName name="reviewer201314">[3]Reviewers!$A$1:$H$129</definedName>
    <definedName name="reviewers">[2]Reviewers!$A$2:$G$168</definedName>
    <definedName name="Selection1" localSheetId="1">#REF!</definedName>
    <definedName name="Selection1" localSheetId="9">#REF!</definedName>
    <definedName name="Selection1" localSheetId="4">#REF!</definedName>
    <definedName name="Selection1" localSheetId="8">#REF!</definedName>
    <definedName name="Selection1" localSheetId="6">#REF!</definedName>
    <definedName name="Selection1" localSheetId="0">#REF!</definedName>
    <definedName name="Selection1" localSheetId="3">#REF!</definedName>
    <definedName name="Selection1" localSheetId="2">#REF!</definedName>
    <definedName name="Selection1" localSheetId="16">#REF!</definedName>
    <definedName name="Selection1" localSheetId="10">#REF!</definedName>
    <definedName name="Selection1" localSheetId="11">#REF!</definedName>
    <definedName name="Selection1" localSheetId="12">#REF!</definedName>
    <definedName name="Selection1" localSheetId="13">#REF!</definedName>
    <definedName name="Selection1" localSheetId="14">#REF!</definedName>
    <definedName name="Selection1">#REF!</definedName>
    <definedName name="Selection2" localSheetId="1">#REF!</definedName>
    <definedName name="Selection2" localSheetId="9">#REF!</definedName>
    <definedName name="Selection2" localSheetId="4">#REF!</definedName>
    <definedName name="Selection2" localSheetId="8">#REF!</definedName>
    <definedName name="Selection2" localSheetId="6">#REF!</definedName>
    <definedName name="Selection2" localSheetId="0">#REF!</definedName>
    <definedName name="Selection2" localSheetId="3">#REF!</definedName>
    <definedName name="Selection2" localSheetId="2">#REF!</definedName>
    <definedName name="Selection2" localSheetId="16">#REF!</definedName>
    <definedName name="Selection2" localSheetId="10">#REF!</definedName>
    <definedName name="Selection2" localSheetId="11">#REF!</definedName>
    <definedName name="Selection2" localSheetId="12">#REF!</definedName>
    <definedName name="Selection2" localSheetId="13">#REF!</definedName>
    <definedName name="Selection2" localSheetId="14">#REF!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4">'[2]T-III Allocations'!#REF!</definedName>
    <definedName name="TIII" localSheetId="8">'[2]T-III Allocations'!#REF!</definedName>
    <definedName name="TIII" localSheetId="6">'[2]T-III Allocations'!#REF!</definedName>
    <definedName name="TIII" localSheetId="0">'[2]T-III Allocations'!#REF!</definedName>
    <definedName name="TIII" localSheetId="10">'[2]T-III Allocations'!#REF!</definedName>
    <definedName name="TIII" localSheetId="11">'[2]T-III Allocations'!#REF!</definedName>
    <definedName name="TIII" localSheetId="12">'[2]T-III Allocations'!#REF!</definedName>
    <definedName name="TIII" localSheetId="13">'[2]T-III Allocations'!#REF!</definedName>
    <definedName name="TIII" localSheetId="14">'[2]T-III Allocations'!#REF!</definedName>
    <definedName name="TIII">'[2]T-III Allocations'!#REF!</definedName>
    <definedName name="TIII201314" localSheetId="1">#REF!</definedName>
    <definedName name="TIII201314" localSheetId="9">#REF!</definedName>
    <definedName name="TIII201314" localSheetId="4">#REF!</definedName>
    <definedName name="TIII201314" localSheetId="8">#REF!</definedName>
    <definedName name="TIII201314" localSheetId="6">#REF!</definedName>
    <definedName name="TIII201314" localSheetId="0">#REF!</definedName>
    <definedName name="TIII201314" localSheetId="3">#REF!</definedName>
    <definedName name="TIII201314" localSheetId="2">#REF!</definedName>
    <definedName name="TIII201314" localSheetId="16">#REF!</definedName>
    <definedName name="TIII201314" localSheetId="10">#REF!</definedName>
    <definedName name="TIII201314" localSheetId="11">#REF!</definedName>
    <definedName name="TIII201314" localSheetId="12">#REF!</definedName>
    <definedName name="TIII201314" localSheetId="13">#REF!</definedName>
    <definedName name="TIII201314" localSheetId="14">#REF!</definedName>
    <definedName name="TIII201314">#REF!</definedName>
    <definedName name="TIIItot">'[2]T-III Allocations'!$A$2:$C$879</definedName>
    <definedName name="totschools2">[2]Setaside!$A$2:$N$105</definedName>
    <definedName name="Z_44594B27_9C70_41F1_9630_666DBB02377F_.wvu.Cols" localSheetId="9" hidden="1">'Leading Indicators'!$H:$L</definedName>
    <definedName name="Z_44594B27_9C70_41F1_9630_666DBB02377F_.wvu.FilterData" localSheetId="16" hidden="1">'SI Set Aside Rates'!$A$2:$J$134</definedName>
    <definedName name="Z_44594B27_9C70_41F1_9630_666DBB02377F_.wvu.PrintArea" localSheetId="1" hidden="1">Assurances!$B$1:$C$20</definedName>
    <definedName name="Z_44594B27_9C70_41F1_9630_666DBB02377F_.wvu.PrintArea" localSheetId="9" hidden="1">'Leading Indicators'!$B$1:$G$35</definedName>
    <definedName name="Z_44594B27_9C70_41F1_9630_666DBB02377F_.wvu.PrintArea" localSheetId="7" hidden="1">'New Identified Priority Schools'!$B$1:$B$11</definedName>
    <definedName name="Z_44594B27_9C70_41F1_9630_666DBB02377F_.wvu.PrintArea" localSheetId="4" hidden="1">Overview!$B$1:$C$84</definedName>
    <definedName name="Z_44594B27_9C70_41F1_9630_666DBB02377F_.wvu.PrintArea" localSheetId="8" hidden="1">'PS ELT Plan'!$B$1:$B$48</definedName>
    <definedName name="Z_44594B27_9C70_41F1_9630_666DBB02377F_.wvu.PrintArea" localSheetId="5" hidden="1">'Re-Identified Focus Schools'!$B$1:$B$15</definedName>
    <definedName name="Z_44594B27_9C70_41F1_9630_666DBB02377F_.wvu.PrintArea" localSheetId="6" hidden="1">'Re-Identified Priority Schools'!$B$1:$B$44</definedName>
    <definedName name="Z_44594B27_9C70_41F1_9630_666DBB02377F_.wvu.PrintArea" localSheetId="0" hidden="1">'SCEP CoverPage'!$B$1:$E$21</definedName>
    <definedName name="Z_44594B27_9C70_41F1_9630_666DBB02377F_.wvu.PrintArea" localSheetId="3" hidden="1">'School Info Sheet'!$B$1:$M$44</definedName>
    <definedName name="Z_44594B27_9C70_41F1_9630_666DBB02377F_.wvu.PrintArea" localSheetId="2" hidden="1">'School Leadership Team'!$B$1:$E$41</definedName>
    <definedName name="Z_44594B27_9C70_41F1_9630_666DBB02377F_.wvu.PrintArea" localSheetId="15" hidden="1">StatementsofPractice!$A$2:$A$34</definedName>
    <definedName name="Z_44594B27_9C70_41F1_9630_666DBB02377F_.wvu.PrintArea" localSheetId="10" hidden="1">'Tenet 2'!$B$1:$D$31</definedName>
    <definedName name="Z_44594B27_9C70_41F1_9630_666DBB02377F_.wvu.PrintArea" localSheetId="11" hidden="1">'Tenet 3'!$B$1:$D$24</definedName>
    <definedName name="Z_44594B27_9C70_41F1_9630_666DBB02377F_.wvu.PrintArea" localSheetId="12" hidden="1">'Tenet 4'!$B$1:$D$29</definedName>
    <definedName name="Z_44594B27_9C70_41F1_9630_666DBB02377F_.wvu.PrintArea" localSheetId="13" hidden="1">'Tenet 5'!$B$1:$D$20</definedName>
    <definedName name="Z_44594B27_9C70_41F1_9630_666DBB02377F_.wvu.PrintArea" localSheetId="14" hidden="1">'Tenet 6'!$B$1:$D$24</definedName>
    <definedName name="Z_44594B27_9C70_41F1_9630_666DBB02377F_.wvu.PrintTitles" localSheetId="3" hidden="1">'School Info Sheet'!$1:$1</definedName>
    <definedName name="Z_44594B27_9C70_41F1_9630_666DBB02377F_.wvu.PrintTitles" localSheetId="2" hidden="1">'School Leadership Team'!$1:$2</definedName>
    <definedName name="Z_C0736EDE_B647_460A_AF7D_0FC5B36FDE49_.wvu.Cols" localSheetId="9" hidden="1">'Leading Indicators'!$H:$L</definedName>
    <definedName name="Z_C0736EDE_B647_460A_AF7D_0FC5B36FDE49_.wvu.FilterData" localSheetId="16" hidden="1">'SI Set Aside Rates'!$A$2:$J$134</definedName>
    <definedName name="Z_C0736EDE_B647_460A_AF7D_0FC5B36FDE49_.wvu.PrintArea" localSheetId="1" hidden="1">Assurances!$B$1:$C$20</definedName>
    <definedName name="Z_C0736EDE_B647_460A_AF7D_0FC5B36FDE49_.wvu.PrintArea" localSheetId="9" hidden="1">'Leading Indicators'!$B$1:$G$35</definedName>
    <definedName name="Z_C0736EDE_B647_460A_AF7D_0FC5B36FDE49_.wvu.PrintArea" localSheetId="7" hidden="1">'New Identified Priority Schools'!$B$1:$B$11</definedName>
    <definedName name="Z_C0736EDE_B647_460A_AF7D_0FC5B36FDE49_.wvu.PrintArea" localSheetId="4" hidden="1">Overview!$B$1:$C$84</definedName>
    <definedName name="Z_C0736EDE_B647_460A_AF7D_0FC5B36FDE49_.wvu.PrintArea" localSheetId="8" hidden="1">'PS ELT Plan'!$B$1:$B$48</definedName>
    <definedName name="Z_C0736EDE_B647_460A_AF7D_0FC5B36FDE49_.wvu.PrintArea" localSheetId="5" hidden="1">'Re-Identified Focus Schools'!$B$1:$B$15</definedName>
    <definedName name="Z_C0736EDE_B647_460A_AF7D_0FC5B36FDE49_.wvu.PrintArea" localSheetId="6" hidden="1">'Re-Identified Priority Schools'!$B$1:$B$44</definedName>
    <definedName name="Z_C0736EDE_B647_460A_AF7D_0FC5B36FDE49_.wvu.PrintArea" localSheetId="0" hidden="1">'SCEP CoverPage'!$B$1:$E$21</definedName>
    <definedName name="Z_C0736EDE_B647_460A_AF7D_0FC5B36FDE49_.wvu.PrintArea" localSheetId="3" hidden="1">'School Info Sheet'!$B$1:$M$44</definedName>
    <definedName name="Z_C0736EDE_B647_460A_AF7D_0FC5B36FDE49_.wvu.PrintArea" localSheetId="2" hidden="1">'School Leadership Team'!$B$1:$E$41</definedName>
    <definedName name="Z_C0736EDE_B647_460A_AF7D_0FC5B36FDE49_.wvu.PrintArea" localSheetId="15" hidden="1">StatementsofPractice!$A$2:$A$34</definedName>
    <definedName name="Z_C0736EDE_B647_460A_AF7D_0FC5B36FDE49_.wvu.PrintArea" localSheetId="10" hidden="1">'Tenet 2'!$B$1:$D$31</definedName>
    <definedName name="Z_C0736EDE_B647_460A_AF7D_0FC5B36FDE49_.wvu.PrintArea" localSheetId="11" hidden="1">'Tenet 3'!$B$1:$D$24</definedName>
    <definedName name="Z_C0736EDE_B647_460A_AF7D_0FC5B36FDE49_.wvu.PrintArea" localSheetId="12" hidden="1">'Tenet 4'!$B$1:$D$29</definedName>
    <definedName name="Z_C0736EDE_B647_460A_AF7D_0FC5B36FDE49_.wvu.PrintArea" localSheetId="13" hidden="1">'Tenet 5'!$B$1:$D$20</definedName>
    <definedName name="Z_C0736EDE_B647_460A_AF7D_0FC5B36FDE49_.wvu.PrintArea" localSheetId="14" hidden="1">'Tenet 6'!$B$1:$D$24</definedName>
    <definedName name="Z_C0736EDE_B647_460A_AF7D_0FC5B36FDE49_.wvu.PrintTitles" localSheetId="3" hidden="1">'School Info Sheet'!$1:$1</definedName>
    <definedName name="Z_C0736EDE_B647_460A_AF7D_0FC5B36FDE49_.wvu.PrintTitles" localSheetId="2" hidden="1">'School Leadership Team'!$1:$2</definedName>
    <definedName name="Z_D084C74A_34CE_4171_80D6_1BE5E86C1BB8_.wvu.Cols" localSheetId="9" hidden="1">'Leading Indicators'!$H:$L</definedName>
    <definedName name="Z_D084C74A_34CE_4171_80D6_1BE5E86C1BB8_.wvu.Cols" localSheetId="7" hidden="1">'New Identified Priority Schools'!$C:$C</definedName>
    <definedName name="Z_D084C74A_34CE_4171_80D6_1BE5E86C1BB8_.wvu.Cols" localSheetId="8" hidden="1">'PS ELT Plan'!$C:$C</definedName>
    <definedName name="Z_D084C74A_34CE_4171_80D6_1BE5E86C1BB8_.wvu.Cols" localSheetId="5" hidden="1">'Re-Identified Focus Schools'!$C:$C</definedName>
    <definedName name="Z_D084C74A_34CE_4171_80D6_1BE5E86C1BB8_.wvu.Cols" localSheetId="6" hidden="1">'Re-Identified Priority Schools'!$C:$C</definedName>
    <definedName name="Z_D084C74A_34CE_4171_80D6_1BE5E86C1BB8_.wvu.FilterData" localSheetId="16" hidden="1">'SI Set Aside Rates'!$A$2:$J$134</definedName>
    <definedName name="Z_D084C74A_34CE_4171_80D6_1BE5E86C1BB8_.wvu.PrintArea" localSheetId="1" hidden="1">Assurances!$B$1:$C$20</definedName>
    <definedName name="Z_D084C74A_34CE_4171_80D6_1BE5E86C1BB8_.wvu.PrintArea" localSheetId="9" hidden="1">'Leading Indicators'!$B$1:$G$35</definedName>
    <definedName name="Z_D084C74A_34CE_4171_80D6_1BE5E86C1BB8_.wvu.PrintArea" localSheetId="4" hidden="1">Overview!$B$1:$C$84</definedName>
    <definedName name="Z_D084C74A_34CE_4171_80D6_1BE5E86C1BB8_.wvu.PrintArea" localSheetId="8" hidden="1">'PS ELT Plan'!$B$1:$B$48</definedName>
    <definedName name="Z_D084C74A_34CE_4171_80D6_1BE5E86C1BB8_.wvu.PrintArea" localSheetId="6" hidden="1">'Re-Identified Priority Schools'!$B$1:$B$44</definedName>
    <definedName name="Z_D084C74A_34CE_4171_80D6_1BE5E86C1BB8_.wvu.PrintArea" localSheetId="0" hidden="1">'SCEP CoverPage'!$B$1:$E$21</definedName>
    <definedName name="Z_D084C74A_34CE_4171_80D6_1BE5E86C1BB8_.wvu.PrintArea" localSheetId="3" hidden="1">'School Info Sheet'!$B$1:$M$44</definedName>
    <definedName name="Z_D084C74A_34CE_4171_80D6_1BE5E86C1BB8_.wvu.PrintArea" localSheetId="2" hidden="1">'School Leadership Team'!$B$1:$E$41</definedName>
    <definedName name="Z_D084C74A_34CE_4171_80D6_1BE5E86C1BB8_.wvu.PrintArea" localSheetId="15" hidden="1">StatementsofPractice!$A$2:$A$34</definedName>
    <definedName name="Z_D084C74A_34CE_4171_80D6_1BE5E86C1BB8_.wvu.PrintArea" localSheetId="10" hidden="1">'Tenet 2'!$B$1:$D$31</definedName>
    <definedName name="Z_D084C74A_34CE_4171_80D6_1BE5E86C1BB8_.wvu.PrintArea" localSheetId="11" hidden="1">'Tenet 3'!$B$1:$D$24</definedName>
    <definedName name="Z_D084C74A_34CE_4171_80D6_1BE5E86C1BB8_.wvu.PrintArea" localSheetId="12" hidden="1">'Tenet 4'!$B$1:$D$29</definedName>
    <definedName name="Z_D084C74A_34CE_4171_80D6_1BE5E86C1BB8_.wvu.PrintArea" localSheetId="13" hidden="1">'Tenet 5'!$B$1:$D$20</definedName>
    <definedName name="Z_D084C74A_34CE_4171_80D6_1BE5E86C1BB8_.wvu.PrintArea" localSheetId="14" hidden="1">'Tenet 6'!$B$1:$D$24</definedName>
    <definedName name="Z_D084C74A_34CE_4171_80D6_1BE5E86C1BB8_.wvu.PrintTitles" localSheetId="3" hidden="1">'School Info Sheet'!$1:$1</definedName>
    <definedName name="Z_D084C74A_34CE_4171_80D6_1BE5E86C1BB8_.wvu.PrintTitles" localSheetId="2" hidden="1">'School Leadership Team'!$1:$2</definedName>
  </definedNames>
  <calcPr calcId="152511" calcOnSave="0"/>
  <customWorkbookViews>
    <customWorkbookView name="Windows User - Personal View" guid="{C0736EDE-B647-460A-AF7D-0FC5B36FDE49}" mergeInterval="0" personalView="1" maximized="1" xWindow="-8" yWindow="-8" windowWidth="1456" windowHeight="876" tabRatio="965" activeSheetId="10"/>
    <customWorkbookView name="Jason Harmon - Personal View" guid="{44594B27-9C70-41F1-9630-666DBB02377F}" mergeInterval="0" personalView="1" maximized="1" xWindow="-8" yWindow="-8" windowWidth="1382" windowHeight="754" tabRatio="965" activeSheetId="1"/>
    <customWorkbookView name="Administrator - Personal View" guid="{D084C74A-34CE-4171-80D6-1BE5E86C1BB8}" mergeInterval="0" personalView="1" maximized="1" xWindow="-4" yWindow="-4" windowWidth="1608" windowHeight="908" tabRatio="965" activeSheetId="1"/>
  </customWorkbookViews>
</workbook>
</file>

<file path=xl/calcChain.xml><?xml version="1.0" encoding="utf-8"?>
<calcChain xmlns="http://schemas.openxmlformats.org/spreadsheetml/2006/main">
  <c r="B30" i="3" l="1"/>
  <c r="C30" i="3"/>
  <c r="B31" i="3"/>
  <c r="C31" i="3"/>
  <c r="B32" i="3"/>
  <c r="C32" i="3"/>
  <c r="B33" i="3"/>
  <c r="C33" i="3"/>
  <c r="B27" i="3"/>
  <c r="C27" i="3"/>
  <c r="B28" i="3"/>
  <c r="C28" i="3"/>
  <c r="B29" i="3"/>
  <c r="C29" i="3"/>
  <c r="B24" i="3"/>
  <c r="C24" i="3"/>
  <c r="B25" i="3"/>
  <c r="C25" i="3"/>
  <c r="B26" i="3"/>
  <c r="C26" i="3"/>
  <c r="B20" i="3"/>
  <c r="C20" i="3"/>
  <c r="B21" i="3"/>
  <c r="C21" i="3"/>
  <c r="B22" i="3"/>
  <c r="C22" i="3"/>
  <c r="B23" i="3"/>
  <c r="C23" i="3"/>
  <c r="E3" i="9" l="1"/>
  <c r="E3" i="11"/>
  <c r="E3" i="12"/>
  <c r="E3" i="13"/>
  <c r="E3" i="10"/>
  <c r="L4" i="8"/>
  <c r="L5" i="8"/>
  <c r="L6" i="8" s="1"/>
  <c r="L7" i="8" s="1"/>
  <c r="L8" i="8" s="1"/>
  <c r="L9" i="8"/>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D10" i="13" s="1"/>
  <c r="K4" i="8"/>
  <c r="K5" i="8" s="1"/>
  <c r="K6" i="8" s="1"/>
  <c r="K7" i="8" s="1"/>
  <c r="K8" i="8"/>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D10" i="12" s="1"/>
  <c r="J4" i="8"/>
  <c r="J5" i="8"/>
  <c r="J6" i="8"/>
  <c r="J7" i="8"/>
  <c r="J8" i="8" s="1"/>
  <c r="J9" i="8" s="1"/>
  <c r="J10" i="8" s="1"/>
  <c r="J11" i="8"/>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D10" i="11" s="1"/>
  <c r="I4" i="8"/>
  <c r="I5" i="8"/>
  <c r="I6" i="8"/>
  <c r="I7" i="8" s="1"/>
  <c r="I8" i="8" s="1"/>
  <c r="I9" i="8"/>
  <c r="I10" i="8"/>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D10" i="10" s="1"/>
  <c r="H4" i="8"/>
  <c r="H5" i="8"/>
  <c r="H6" i="8" s="1"/>
  <c r="H7" i="8" s="1"/>
  <c r="H8" i="8" s="1"/>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C134" i="15"/>
  <c r="D130" i="15"/>
  <c r="D131" i="15"/>
  <c r="D132" i="15"/>
  <c r="D133" i="15"/>
  <c r="D134" i="15"/>
</calcChain>
</file>

<file path=xl/sharedStrings.xml><?xml version="1.0" encoding="utf-8"?>
<sst xmlns="http://schemas.openxmlformats.org/spreadsheetml/2006/main" count="926" uniqueCount="693">
  <si>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</si>
  <si>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</si>
  <si>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</si>
  <si>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</si>
  <si>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</si>
  <si>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</si>
  <si>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</si>
  <si>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</si>
  <si>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</si>
  <si>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</si>
  <si>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</si>
  <si>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</si>
  <si>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</si>
  <si>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</si>
  <si>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</si>
  <si>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</si>
  <si>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</si>
  <si>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</si>
  <si>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</si>
  <si>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</si>
  <si>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</si>
  <si>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</si>
  <si>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</si>
  <si>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</si>
  <si>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</si>
  <si>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</si>
  <si>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</si>
  <si>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</si>
  <si>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</si>
  <si>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</si>
  <si>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</si>
  <si>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</si>
  <si>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</si>
  <si>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</si>
  <si>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</si>
  <si>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</si>
  <si>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</si>
  <si>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</si>
  <si>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</si>
  <si>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</si>
  <si>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</si>
  <si>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</si>
  <si>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</si>
  <si>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</si>
  <si>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</si>
  <si>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</si>
  <si>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</si>
  <si>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</si>
  <si>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</si>
  <si>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</si>
  <si>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</si>
  <si>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</si>
  <si>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</si>
  <si>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</si>
  <si>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</si>
  <si>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</si>
  <si>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</si>
  <si>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</si>
  <si>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</si>
  <si>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</si>
  <si>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</si>
  <si>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</si>
  <si>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</si>
  <si>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</si>
  <si>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</si>
  <si>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</si>
  <si>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</si>
  <si>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</si>
  <si>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</si>
  <si>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</si>
  <si>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</si>
  <si>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</si>
  <si>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</si>
  <si>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</si>
  <si>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</si>
  <si>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</si>
  <si>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</si>
  <si>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</si>
  <si>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</si>
  <si>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</si>
  <si>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</si>
  <si>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</si>
  <si>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</si>
  <si>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</si>
  <si>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</si>
  <si>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</si>
  <si>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</si>
  <si>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</si>
  <si>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</si>
  <si>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</si>
  <si>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</si>
  <si>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</si>
  <si>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</si>
  <si>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</si>
  <si>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</si>
  <si>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</si>
  <si>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</si>
  <si>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</si>
  <si>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</si>
  <si>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</si>
  <si>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</si>
  <si>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</si>
  <si>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</si>
  <si>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</si>
  <si>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</si>
  <si>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</si>
  <si>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</si>
  <si>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</si>
  <si>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</si>
  <si>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</si>
  <si>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</si>
  <si>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</si>
  <si>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</si>
  <si>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</si>
  <si>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</si>
  <si>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</si>
  <si>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</si>
  <si>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</si>
  <si>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</si>
  <si>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</si>
  <si>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</si>
  <si>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</si>
  <si>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</si>
  <si>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</si>
  <si>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</si>
  <si>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</si>
  <si>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</si>
  <si>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</si>
  <si>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</si>
  <si>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</si>
  <si>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</si>
  <si>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</si>
  <si>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</si>
  <si>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</si>
  <si>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</si>
  <si>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</si>
  <si>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</si>
  <si>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</si>
  <si>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</si>
  <si>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</si>
  <si>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</si>
  <si>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</si>
  <si>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</si>
  <si>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</si>
  <si>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</si>
  <si>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</si>
  <si>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</si>
  <si>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</si>
  <si>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</si>
  <si>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</si>
  <si>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</si>
  <si>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</si>
  <si>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</si>
  <si>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</si>
  <si>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</si>
  <si>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</si>
  <si>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</si>
  <si>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</si>
  <si>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</si>
  <si>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</si>
  <si>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</si>
  <si>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</si>
  <si>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</si>
  <si>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</si>
  <si>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</si>
  <si>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</si>
  <si>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</si>
  <si>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</si>
  <si>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</si>
  <si>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</si>
  <si>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</si>
  <si>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</si>
  <si>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</si>
  <si>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</si>
  <si>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</si>
  <si>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</si>
  <si>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</si>
  <si>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</si>
  <si>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</si>
  <si>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</si>
  <si>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</si>
  <si>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</si>
  <si>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</si>
  <si>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</si>
  <si>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</si>
  <si>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</si>
  <si>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</si>
  <si>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</si>
  <si>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</si>
  <si>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</si>
  <si>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</si>
  <si>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</si>
  <si>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</si>
  <si>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</si>
  <si>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</si>
  <si>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</si>
  <si>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</si>
  <si>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</si>
  <si>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</si>
  <si>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</si>
  <si>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</si>
  <si>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</si>
  <si>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</si>
  <si>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</si>
  <si>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</si>
  <si>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</si>
  <si>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</si>
  <si>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</si>
  <si>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</si>
  <si>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</si>
  <si>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</si>
  <si>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</si>
  <si>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</si>
  <si>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</si>
  <si>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</si>
  <si>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</si>
  <si>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</si>
  <si>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</si>
  <si>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</si>
  <si>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</si>
  <si>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</si>
  <si>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</si>
  <si>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</si>
  <si>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</si>
  <si>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</si>
  <si>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</si>
  <si>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</si>
  <si>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</si>
  <si>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</si>
  <si>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</si>
  <si>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</si>
  <si>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</si>
  <si>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</si>
  <si>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</si>
  <si>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</si>
  <si>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</si>
  <si>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</si>
  <si>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</si>
  <si>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</si>
  <si>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</si>
  <si>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</si>
  <si>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</si>
  <si>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</si>
  <si>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</si>
  <si>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</si>
  <si>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</si>
  <si>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</si>
  <si>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</si>
  <si>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</si>
  <si>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</si>
  <si>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</si>
  <si>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</si>
  <si>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</si>
  <si>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</si>
  <si>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</si>
  <si>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</si>
  <si>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</si>
  <si>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</si>
  <si>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</si>
  <si>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</si>
  <si>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</si>
  <si>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</si>
  <si>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</si>
  <si>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</si>
  <si>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</si>
  <si>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</si>
  <si>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</si>
  <si>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</si>
  <si>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</si>
  <si>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</si>
  <si>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</si>
  <si>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</si>
  <si>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</si>
  <si>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</si>
  <si>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</si>
  <si>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</si>
  <si>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</si>
  <si>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</si>
  <si>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</si>
  <si>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</si>
  <si>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</si>
  <si>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</si>
  <si>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</si>
  <si>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</si>
  <si>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</si>
  <si>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</si>
  <si>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</si>
  <si>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</si>
  <si>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</si>
  <si>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</si>
  <si>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</si>
  <si>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</si>
  <si>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</si>
  <si>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</si>
  <si>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</si>
  <si>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</si>
  <si>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</si>
  <si>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</si>
  <si>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</si>
  <si>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</si>
  <si>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</si>
  <si>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</si>
  <si>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</si>
  <si>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</si>
  <si>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</si>
  <si>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</si>
  <si>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</si>
  <si>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</si>
  <si>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</si>
  <si>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</si>
  <si>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</si>
  <si>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</si>
  <si>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</si>
  <si>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</si>
  <si>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</si>
  <si>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</si>
  <si>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</si>
  <si>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</si>
  <si>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</si>
  <si>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</si>
  <si>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</si>
  <si>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</si>
  <si>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</si>
  <si>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</si>
  <si>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</si>
  <si>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</si>
  <si>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</si>
  <si>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</si>
  <si>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</si>
  <si>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</si>
  <si>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</si>
  <si>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</si>
  <si>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</si>
  <si>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</si>
  <si>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</si>
  <si>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</si>
  <si>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</si>
  <si>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</si>
  <si>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</si>
  <si>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</si>
  <si>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</si>
  <si>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</si>
  <si>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</si>
  <si>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</si>
  <si>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r>
      <t>E2. End Date:</t>
    </r>
    <r>
      <rPr>
        <b/>
        <sz val="11"/>
        <color indexed="8"/>
        <rFont val="Calibri"/>
        <family val="2"/>
        <scheme val="minor"/>
      </rPr>
      <t xml:space="preserve"> Identify the projected end date for each activity.</t>
    </r>
  </si>
  <si>
    <r>
      <rPr>
        <b/>
        <u/>
        <sz val="11"/>
        <color indexed="8"/>
        <rFont val="Calibri"/>
        <family val="2"/>
        <scheme val="minor"/>
      </rPr>
      <t>E1. Start Date:</t>
    </r>
    <r>
      <rPr>
        <b/>
        <sz val="11"/>
        <color indexed="8"/>
        <rFont val="Calibri"/>
        <family val="2"/>
        <scheme val="minor"/>
      </rPr>
      <t xml:space="preserve"> Identify the projected start date for each activity.</t>
    </r>
  </si>
  <si>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</si>
  <si>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</si>
  <si>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r>
      <t>D2. Leading Indicator(s):</t>
    </r>
    <r>
      <rPr>
        <b/>
        <sz val="11"/>
        <color theme="1"/>
        <rFont val="Calibri"/>
        <family val="2"/>
        <scheme val="minor"/>
      </rPr>
      <t xml:space="preserve"> Identify the specific indicators that will be used to monitor progress toward the goal.</t>
    </r>
  </si>
  <si>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</si>
  <si>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</si>
  <si>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</si>
  <si>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</si>
  <si>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</si>
  <si>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</si>
  <si>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</si>
  <si>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</si>
  <si>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THE SIGNATURES BELOW CONFIRM APPROVAL.</t>
  </si>
  <si>
    <t>Position</t>
  </si>
  <si>
    <t>Signature</t>
  </si>
  <si>
    <t>Print Name</t>
  </si>
  <si>
    <t>Date</t>
  </si>
  <si>
    <t>Superintendent</t>
  </si>
  <si>
    <t>President, B.O.E. / Chancellor or Chancellor's Designee</t>
  </si>
  <si>
    <t>Name</t>
  </si>
  <si>
    <t>Title / Organization</t>
  </si>
  <si>
    <t>Meeting Date(s)</t>
  </si>
  <si>
    <t>Locations(s)</t>
  </si>
  <si>
    <t>Location(s)</t>
  </si>
  <si>
    <t>Total Student Enrollment</t>
  </si>
  <si>
    <t>% Title I Population</t>
  </si>
  <si>
    <t>% Attendance Rate</t>
  </si>
  <si>
    <t>% American Indian or Alaska Native</t>
  </si>
  <si>
    <t>% Black or African American</t>
  </si>
  <si>
    <t>% Hispanic or Latino</t>
  </si>
  <si>
    <t>% White</t>
  </si>
  <si>
    <t>% Multi-Racial</t>
  </si>
  <si>
    <t>Overall State Accountability Status</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</si>
  <si>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</si>
  <si>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</si>
  <si>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</si>
  <si>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</si>
  <si>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</si>
  <si>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</si>
  <si>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</si>
  <si>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</si>
  <si>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</si>
  <si>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</si>
  <si>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</si>
  <si>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</si>
  <si>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</si>
  <si>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r>
      <t xml:space="preserve">In reflecting on the </t>
    </r>
    <r>
      <rPr>
        <b/>
        <u/>
        <sz val="11"/>
        <color rgb="FFFF0000"/>
        <rFont val="Calibri"/>
        <family val="2"/>
        <scheme val="minor"/>
      </rPr>
      <t>PREVIOUS YEAR'S</t>
    </r>
    <r>
      <rPr>
        <b/>
        <sz val="11"/>
        <rFont val="Calibri"/>
        <family val="2"/>
        <scheme val="minor"/>
      </rPr>
      <t xml:space="preserve"> PLAN:</t>
    </r>
  </si>
  <si>
    <r>
      <t xml:space="preserve">In developing the </t>
    </r>
    <r>
      <rPr>
        <b/>
        <u/>
        <sz val="11"/>
        <color indexed="10"/>
        <rFont val="Calibri"/>
        <family val="2"/>
      </rPr>
      <t>CURRENT YEAR'S</t>
    </r>
    <r>
      <rPr>
        <b/>
        <sz val="11"/>
        <color indexed="8"/>
        <rFont val="Calibri"/>
        <family val="2"/>
      </rPr>
      <t xml:space="preserve"> plan:</t>
    </r>
  </si>
  <si>
    <t>• List all the ways in which the current plan will be made widely available to the public.</t>
  </si>
  <si>
    <t>• List the student academic achievement targets for the identified subgroups in the current plan.</t>
  </si>
  <si>
    <t>Tenet 2: School Leader Practices and Decisions</t>
  </si>
  <si>
    <t>Tenet 3: Curriculum Development and Support</t>
  </si>
  <si>
    <t>Tenet 4: Teacher Practices and Decisions</t>
  </si>
  <si>
    <t>Tenet 5: Student Social and Emotional Developmental Health</t>
  </si>
  <si>
    <t>Tenet 6: Family and Community Engagement</t>
  </si>
  <si>
    <t>REVIEWER FEEDBACK ON ACTIVITIES</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</si>
  <si>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</si>
  <si>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</si>
  <si>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</si>
  <si>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</si>
  <si>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</si>
  <si>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</si>
  <si>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</si>
  <si>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</si>
  <si>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</si>
  <si>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</si>
  <si>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</si>
  <si>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</si>
  <si>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</si>
  <si>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</si>
  <si>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</si>
  <si>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</si>
  <si>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</si>
  <si>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</si>
  <si>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</si>
  <si>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</si>
  <si>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</si>
  <si>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</si>
  <si>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</si>
  <si>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</si>
  <si>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</si>
  <si>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</si>
  <si>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School Name:</t>
  </si>
  <si>
    <t>School Leadership Team</t>
  </si>
  <si>
    <t>SCEP Plan Overview</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</si>
  <si>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</si>
  <si>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</si>
  <si>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</si>
  <si>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The school creates a culture of partnership where families, community members and school staff work together to share in the responsibility for student academic progress and social-emotional growth and well-being.</t>
  </si>
  <si>
    <t>Tenet 5 - Student Social and Emotional Developmental Health</t>
  </si>
  <si>
    <t>Tenet 4 - Teacher Practices and Decisions</t>
  </si>
  <si>
    <t>Tenet 3 - Curriculum Development and Support</t>
  </si>
  <si>
    <t>Tenet 6 - Family and Community Engagement</t>
  </si>
  <si>
    <t>Tenet 2 - School Leader Practices and Decisions</t>
  </si>
  <si>
    <t>School Information Sheet</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</si>
  <si>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</si>
  <si>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</si>
  <si>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t>Grade Configuration</t>
  </si>
  <si>
    <t>% of Students Eligible for Free Lunch</t>
  </si>
  <si>
    <t>% of Students Eligible for Reduced-Price  Lunch</t>
  </si>
  <si>
    <t>% of Limited English Proficient Students</t>
  </si>
  <si>
    <t>% of Students with Disabilities</t>
  </si>
  <si>
    <t>% Asian, Native Hawaiian / Other Pacific Islander</t>
  </si>
  <si>
    <t>School Personnel</t>
  </si>
  <si>
    <t>Years Principal Assigned to School</t>
  </si>
  <si>
    <t># of Assistant Principals</t>
  </si>
  <si>
    <t># of Deans</t>
  </si>
  <si>
    <t># of Counselors / Social Workers</t>
  </si>
  <si>
    <t>% of Teachers Teaching Out of Certification Area</t>
  </si>
  <si>
    <t>% Teaching with Fewer than 3 Years of Experience</t>
  </si>
  <si>
    <t>Average # of Teacher Absences</t>
  </si>
  <si>
    <t>Priority School</t>
  </si>
  <si>
    <t>Focus School Identified by a Focus District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</si>
  <si>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</si>
  <si>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</si>
  <si>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</si>
  <si>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</si>
  <si>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</si>
  <si>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</si>
  <si>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</si>
  <si>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</si>
  <si>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</si>
  <si>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</si>
  <si>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</si>
  <si>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</si>
  <si>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Racial/Ethnic Origin of School Student Population</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</si>
  <si>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</si>
  <si>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</si>
  <si>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</si>
  <si>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</si>
  <si>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</si>
  <si>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</si>
  <si>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</si>
  <si>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</si>
  <si>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</si>
  <si>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</si>
  <si>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</si>
  <si>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</si>
  <si>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</si>
  <si>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</si>
  <si>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</si>
  <si>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</si>
  <si>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</si>
  <si>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</si>
  <si>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 xml:space="preserve">• Describe the most significant positive impact(s) that resulted from the previous year’s plan (may include such examples as specific changes in adult behavior and/or measurable changes in student outcomes). </t>
  </si>
  <si>
    <t>• Describe all mid-course corrections to the previous year’s plan in response to data review and needed adjustment.  Include details of current impact and expectations for sustainability moving forward.</t>
  </si>
  <si>
    <t>1.  New School Design and Educational Plan</t>
  </si>
  <si>
    <t>2. Organizational Plan</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</si>
  <si>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</si>
  <si>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</si>
  <si>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Tenet 2</t>
  </si>
  <si>
    <t>Tenet 3</t>
  </si>
  <si>
    <t>Tenet 5</t>
  </si>
  <si>
    <t>Tenet 4</t>
  </si>
  <si>
    <t>Tenet 6</t>
  </si>
  <si>
    <t>REVIEWER FEEDBACK ON NEEDS ASSESSMENT</t>
  </si>
  <si>
    <t xml:space="preserve">ENTER DATA INTO ALL YELLOW CELLS. </t>
  </si>
  <si>
    <t>Priority Schools: Expanded Learning Time Plan</t>
  </si>
  <si>
    <t>D. Describe the focused priorities, expressed as clearly articulated and measurable goals, that will guide the implementation and evaluation of all program partnerships and activities.</t>
  </si>
  <si>
    <t>F. Describe how the school will provide a consistently high-quality and rigorous core academic program, delivered by  NYS certified teachers and qualified community educators (e.g., tutors, teaching artists, etc.), that directly aligns with Common Core Learning Standards.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</si>
  <si>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</si>
  <si>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</si>
  <si>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</si>
  <si>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</si>
  <si>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</si>
  <si>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</si>
  <si>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</si>
  <si>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</si>
  <si>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Statement of Assurances</t>
  </si>
  <si>
    <t>By signing this document, the Local Education Agency certifies that:</t>
  </si>
  <si>
    <t>LEA BEDS Code: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</si>
  <si>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</si>
  <si>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</si>
  <si>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</si>
  <si>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</si>
  <si>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xml:space="preserve">• List the highlights of the initiatives described in the current SCEP. </t>
  </si>
  <si>
    <t>• State the mission or guiding principles of the school and describe the relationship between the mission or guiding principles and the identified needs of the school.</t>
  </si>
  <si>
    <t>• Describe how school structures will drive strategic implementation of the mission/guiding principles.</t>
  </si>
  <si>
    <t>• List all methods of dialogue that school leaders will implement to strengthen relationships with school staff and the community.</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</si>
  <si>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</si>
  <si>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</si>
  <si>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 List the identified needs in the school that will be targeted for improvement in this plan.</t>
  </si>
  <si>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</si>
  <si>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 xml:space="preserve">SIG 1003(a) Recipient </t>
  </si>
  <si>
    <t>SIG 1003(g) Recipient</t>
  </si>
  <si>
    <t>1. Rate the degree to which the School achieved the goals identified in the previous year's School Comprehensive Education Plan (Mark with an "X").</t>
  </si>
  <si>
    <t>2. Rate the degree to which the School successfully implemented the activities identified in the previous year's SCEP (Mark with an "X").</t>
  </si>
  <si>
    <t>3. Rate the degree to which the activities identified in the previous year's SCEP impacted academic achievement targets for identified subgroups (Mark with an "X").</t>
  </si>
  <si>
    <t>4. Rate the degree to which the activities identified in the previous year's SCEP increased Parent Engagement (Mark with an "X").</t>
  </si>
  <si>
    <t>5. Rate the degree to which the activities identified in the previous year's SCEP received the funding necessary to achieve the corresponding goals (Mark with an "X").</t>
  </si>
  <si>
    <t>6. Identify in which Tenet the school made the most growth during the previous year (Mark with an "X").</t>
  </si>
  <si>
    <t>Visionary leaders create a school community and culture that lead to success, well-being and high academic outcomes for all students via systems of continuous and sustainable school improvement.</t>
  </si>
  <si>
    <t>Persistently Failing School (per Education Law 211-f)</t>
  </si>
  <si>
    <t>Failing School (per Education Law 211-f)</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</si>
  <si>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</si>
  <si>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</si>
  <si>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</si>
  <si>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</si>
  <si>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</si>
  <si>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http://www.p12.nysed.gov/accountability/forms.html</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</si>
  <si>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</si>
  <si>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Re-Identified Focus Schools</t>
  </si>
  <si>
    <t xml:space="preserve">Priority Schools: Whole School Reform Model </t>
  </si>
  <si>
    <t>(Applicable to schools that were identified as Priority during the 2012-2016 identification period)</t>
  </si>
  <si>
    <t xml:space="preserve">More information about the Turnaround Principles can be found at: https://www.ed.gov/sites/default/files/esea-flexibility-acc.doc </t>
  </si>
  <si>
    <t>(Applicable to schools that were identified as Focus during the 2012-2016 identification period)</t>
  </si>
  <si>
    <t>(Applicable to schools that were newly identified as Priority in February 2016)</t>
  </si>
  <si>
    <t>B2. DTSDE Review Type:</t>
  </si>
  <si>
    <t>B1. Most Recent DTSDE Review Date:</t>
  </si>
  <si>
    <t>REVIEWER FEEDBACK ON SMART GOAL/LEADING INDICATORS</t>
  </si>
  <si>
    <t>REVIEWER FEEDBACK</t>
  </si>
  <si>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</si>
  <si>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2017-2018 School Comprehensive Education Plan (SCEP)</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</si>
  <si>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</si>
  <si>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 xml:space="preserve">As per New York State's approved ESEA Flexibility Waiver, Priority schools implementing a whole school reform model in 2017-2018 must demonstrate that a minimum of 200 additional student contact hours are being offered as Expanded Learning Time in addition to the current mandated length of 900 hours per year of instruction in elementary school and 990 hours per year in high school.  </t>
  </si>
  <si>
    <t xml:space="preserve">3.  How will the school continue to monitor and make adjustments to implementation? </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</si>
  <si>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16-17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</si>
  <si>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2016-17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</si>
  <si>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2016-17 plan. </t>
    </r>
  </si>
  <si>
    <r>
      <rPr>
        <b/>
        <u/>
        <sz val="11"/>
        <rFont val="Calibri"/>
        <family val="2"/>
        <scheme val="minor"/>
      </rPr>
      <t>C.  Use of Time:</t>
    </r>
    <r>
      <rPr>
        <b/>
        <sz val="11"/>
        <rFont val="Calibri"/>
        <family val="2"/>
        <scheme val="minor"/>
      </rPr>
      <t xml:space="preserve"> Provide an update on the daily  calendar and schedule as described in the 2016-17 plan and articulate how the use of time will continue to provide for meaningful improvements in the quality of instruction, enrichment opportunities, and professional culture of teacher leadership and collaboration. Based on data analysis of the 2016-17 plan</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</si>
  <si>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2016-17 plan. Explain how the school will encourage parent/family involvement and communication to support student learning and how it will gauge satisfaction with school climate.</t>
    </r>
  </si>
  <si>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16-17 plan.</t>
    </r>
  </si>
  <si>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</si>
  <si>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3. Detail a schedule of events for the 17-18 school year that will result in a fully developed plan for implementation of the selected model.</t>
  </si>
  <si>
    <t>1. Identify the whole school reform model the school will implement no later than the 2018-19 school year.</t>
  </si>
  <si>
    <t>2.  Describe how the school selected the model identified. Identify any relevant data sources and analysis of those sources.</t>
  </si>
  <si>
    <t>4.  Describe the leading indicators that will be used to track progress against the schedule of events. Identify persons responsible for progress monitoring.</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</si>
  <si>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and §3012(d) . </t>
  </si>
  <si>
    <t xml:space="preserve">1. Describe the current stage of implementation of the Turnaround Principle the school chose to begin implementing in 2016-17? </t>
  </si>
  <si>
    <t xml:space="preserve">2. Identify the method for evaluating implementation of the Principle and any adjustments that have been made based on the evaluation. Include of the data sources used and trends identified from analysis. </t>
  </si>
  <si>
    <t>Focus Schools that were re-identified on the February 2016 list were required to implement more rigorous interventions focused on the needs identified through their DTSDE reviews. Focus Schools were required to implement at least one ESEA Flexibility Turnaround Principle (e.g., redesign the school day, week, or year; modify the instructional program to ensure it is research-based, rigorous, and aligned with State academic content standards; provide time for collaboration on the use of data) no later than the 2016-17 school year. The SCEP must describe the schools plan for intensive implementation of the selected Turnaround Principle and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   Below provide an update on the implementation of the selected principle.</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</si>
  <si>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thereof that have occurred since the 2016-17 plan.</t>
    </r>
  </si>
  <si>
    <t>9-12</t>
  </si>
  <si>
    <t xml:space="preserve">No </t>
  </si>
  <si>
    <t xml:space="preserve">Yes </t>
  </si>
  <si>
    <t>N/A</t>
  </si>
  <si>
    <t xml:space="preserve">MZHS MEDIA CENTER </t>
  </si>
  <si>
    <t xml:space="preserve">Ralph Burts </t>
  </si>
  <si>
    <t xml:space="preserve">Principal </t>
  </si>
  <si>
    <t>rburts@mtvernoncsd.org</t>
  </si>
  <si>
    <t>914-358-2720</t>
  </si>
  <si>
    <t>x</t>
  </si>
  <si>
    <t xml:space="preserve">• Review classroom assessments data and 5-week progress report, marking periods reports and afterschool attendance reports
• Discuss and update all data at Departmental meetings to share instructional strategies, curriculum modifications review, and data analysis. Some elements of the MZHS plan were not fully implemented.                                                                                                                                                                                                                                                                                                                                                                                                                                                                                                                                                                                                                                                                                     
• Modification of instruction based on data analysis, reviewed student work to determine best practices in each content area.                                                                                                                                                                                                                                                                                                                                                                                                                                                                                                                                                                                                                                                                                                               
• Teachers voluntary participation in additional instructional support and tutoring during lunchtime and afterschool.                            </t>
  </si>
  <si>
    <t>Nelson Mandela/Dr. Hosea Zollicoffer High School provides high quality educational opportunities, cultural experiences, and extracurricular activities, which help to establish high moral values shared by administrators, faculty, staff, students and members within our Professional Learning Community (PLC).
We carry out this mission by:
• Establishing a curriculum that is aligned with Common Core State Standards through data-driven evidence
• Providing extra-curricular programs that develop students’ mental, physical and social skills 
• Providing  access to technology, multimedia and electronic devices essential for academic, personal and social achievement    
• Partnering with parents and the community to create an environment geared to the success of all students
• Providing a safe and nurturing environment where all students feel empowered and valued 
• Establishing a culture and environment where data and evidence of learning are used to achieve academic excellence
• Modeling and teaching students to develop personal habits and good citizenship
• Teaching students to accept and embrace individual differences and understand global interdependence
• Helping to develop the creative, academic, and technological skills essential to transition to college and/or careers that will ensure self-sufficient and productive citizens in the 21st Century</t>
  </si>
  <si>
    <t xml:space="preserve">K12 alerts, school website, school newsletter, local newspaper and television broadcasts, PTSA meetings, announcements in local churches, school/community gatherings, dissemination of flyers/posters sharing school events, email.  </t>
  </si>
  <si>
    <t>Y</t>
  </si>
  <si>
    <t>MOUNT VERNON CITY SCHOOL DISTRICT</t>
  </si>
  <si>
    <t>660900010025</t>
  </si>
  <si>
    <t>Nelson Mandela/Dr. Hosea Zollicoffer High School</t>
  </si>
  <si>
    <t xml:space="preserve">• School leadership successfully implemented opportunities for teachers to receive smart board training and professional development in order to improve instructional strategies that may increase student achievement. 
• Students participated in an 13-week of extended day learning time including credit recovery, academic support, test preparations, afterschool programs to increase academic performance and to retrieve lost credits.                                                                                                                                                                                                                                                                                                                                                                                                                                                                                                                                                                                                                                                                                                                  
• Teachers benefited from professional learning communities (PLCs) where they share best practices that may improve student academic performance and meeting outcomes were recorded to facilitate monitoring of short and long-term goals.                                                                                                               
• Teachers turn-keyed PD materials which resulted in 80% of teachers sharing best practices; Teachers applied shared strategies in their classroom. This resulted in 35% increase in improved student behavior and 50% reduction in suspension rate.
• The inclusion of the Dean of Discipline yielded the following positive results that impacted student achievement:
                            - Implementation of in-school suspension and detention program
                            - Decrease in student lateness to school 
                            - Decrease in student suspension rate 
                            - Decrease in inappropriate behavioral incidences
                            - Increase in parental communication and collaboration within the school 
                            - Facilitation of proper hallway decorum 
                            - Modeled professionalism which lead to the improvement of character among at-risk students
                            - Successfully and proactively mediated conflicts which prevented a potentially volatile school climate 
</t>
  </si>
  <si>
    <t xml:space="preserve">• Assess students at the start of each semester to identify students' strengths and weaknesses and group students accordingly in order to differentiate instruction. This will enable teachers to modify and deliver instruction that will meet students' cognitive needs. 
• Analyze classroom assessment data to inform instruction.  This will be an ongoing process following each classroom assessment.  By doing so, teachers will modify instructions based on students' strengths and weaknesses. 
• Monitor and provide feedback each academic reporting period (5 week intervals) in order to identify students who may be at risk academically, and provide interventions and support.
• A well-developed PLC and professional development agenda that is data-driven, teacher-led, and on-going to maintain and sustain teacher growth and support. Agenda that carefully addresses the need of the faculty and school as identified by school review feedback and teacher surveys.    
• Reduce and eliminate the display of inappropriate student behavior, before, during and after school.  All stakeholders will implement Positive Behavioral Intervention Systems (PBIS) rewarding commendable student behavior and citizenship.
• Provide character education throughout the year by having awards assemblies that recognizes perfect attendance, student achievement, citizenship, positive behavior and random acts of kindness. Outside community agencies will be invited to share experiences and educate the student population about positive decision-making and how it will influence every aspect of their adult life.  
• Have monthly PTSA meetings to empower parents and increase their engagement in school activities which will ultimately increase student achievement and graduation rates. Involve students in community service programs throughout the year to promote good citizenship and character development.
• Implementation of attendance initiative, development and implementation of after-school program and extended learning time, to target students with low achievement in ELA and Math.  
</t>
  </si>
  <si>
    <t>Literacy (reading/writing), vocabulary building, numeracy, student motivation, increasing graduation rate, attendance,  statewide assessment performance, as well as increased parent engagement.</t>
  </si>
  <si>
    <t xml:space="preserve"> </t>
  </si>
  <si>
    <t xml:space="preserve">Overaged, Under-credited (Students repeating grades 9-12); three-track system:  a) Full day attendance at MZHS; b) Half day MZHS/Half day BOCES; c) Full day BOCES (CTE/TASC)
Cohort of 2014, students receiving related services, truant and absent students, students who have completed course requirements and have not passed regents examinations.   
                    - Increase in credit completion
                    - Increase in number of students on track to meet graduation requirements
                    - Improvement of student attendance
                    - Reevaluate placement criteria
</t>
  </si>
  <si>
    <t xml:space="preserve">• Departmental data review with corresponding academic interventions and instructional modifications during each reporting cycle
• Collaborative cross-curricular lesson/unit planning
• Shared decision-making among administration and faculty
• Teacher-led professional development workshops
• Student recognition assemblies, bulletin boards, etc. to encourage positive character development in students
• Encouraging and supporting parental engagement.
</t>
  </si>
  <si>
    <t xml:space="preserve">• ATTENDANCE: Student attendance impacts the successful implementation and outcome of various principles in the school mission.  Attendance will be addressed by offering incentives, recognizing improved student attendance, and improving student absence reporting.  
• STUDENT MOTIVATION:  increase extra-curricular activities (i.e. field trips, motivational speakers, etc.) to engage students.   
• INSTRUCTION:  Teachers will review their instructional delivery practices and, make necessary changes that will improve student performance
</t>
  </si>
  <si>
    <t xml:space="preserve">• Parent teacher conference night, PTSA meetings, and Family night events
• Parent workshops (i.e. college night, financial aid) 
• Welcome back BBQs, parent newsletter, K12 alerts, school website
• Saturday regents prep parent orientation, 
• Solicit support from the local clergy, politicians, merchants and professionals  
• Implement community service involvement for students (i.e. senior home, food pantry, etc.)
</t>
  </si>
  <si>
    <t xml:space="preserve">• Teachers will visit various classrooms inside and outside of their own content areas and provide feedback.  
• Teachers will identify areas in instructional practices where more professional development is needed and compile a list of resources and teacher-led workshops to develop a professional development calendar, which will be implemented throughout the year.
</t>
  </si>
  <si>
    <t xml:space="preserve">Goal 1/Action Plan 6: School administration will create a schedule for common planning time with specific protocols regarding student and instructional data analysis. Teacher leaders and technology office will provide professional development for all teachers to use Office 365 and meeting templates for notetaking and progress monitoring. PD will take place by September 30, 2016. </t>
  </si>
  <si>
    <t xml:space="preserve">By July 1, 2016, MZHS Administration will hire full-time reading teacher, math specialist and media specialist to work with current teachers to address the literacy and numeracy deficiencies of the student body. </t>
  </si>
  <si>
    <t xml:space="preserve">The current year's SCEP is based on the Recommendations from the DTDSE School Review with District Oversight Report  2016-2017. 
• SOP 2.3 -Leaders make strategic decisions to organize programmatic, human, and fiscal capital resources. </t>
  </si>
  <si>
    <t>DTSDE visit in December 19, 2016 was performed and a report has been generated.</t>
  </si>
  <si>
    <t xml:space="preserve">Recommendation #1: Devise a system to review and monitor the existing programs demonstrating that the strategic use of resources has resulted in and continues to achieve school improvement and increased achievement gains.
Recommendation #2: Re-examine and refine use of resources to decide if students are receiving maximum benefit from alternative program offerings. Planning should support systematic teaching methods designed to create a sequence of tasks across all content that would not only address student's academic needs, but also pedagogy targeted to focus on diverse student levels. Deepen planning structure that would enhance teacher organization and create an instructional template for the 77-minute period that all teachers can effectively use. 
90% of the students are transferred from previous high schools with credit and Regents deficits. Fewer than 30% of MZHS students graduate in four years. 70% of Mandela Zollicoffer High School students are currently two to three grade levels behind in reading comprehension, numeracy, and credit deficit. MZHS lacks a full-time Reading teacher, a full-time math specialist, and a media specialist. Lack of availability of the MZHS SCEP to all stakeholders, according to the 2015-2016 Systemic Planning Feedback Tool (SPFT).
</t>
  </si>
  <si>
    <t>Goal # 1:  School leadership team will create a school‐wide evidence‐based system for student achievement, the elements of which will be modified over time, as needed, creating patterns and trends, by September 2017 to be implemented and used by all faculty.</t>
  </si>
  <si>
    <r>
      <t xml:space="preserve">Goal # 1:  School leadership team will devise a school-wide system that will address instructional practices, generating patterns and trends that will support future instruction based on the findings of assessment data and observation throughout the 2017-2018 school year.
Goal # 2: School leadership team will create an on-going school‐wide evidence‐based system for student achievement, the elements of which will be modified over time, as needed, creating patterns and trends, by September 2017 to be implemented and used by all faculty in the 2017‐2018 school year. 
Goal # 3: As evidenced by interim benchmark measures, school leader will promote academic achievement through greater opportunities for team meetings to analyze data and collaboratively plan, and by working together to design a model of Academic Intervention Services that will be implemented prior to October 15, 2016.
Goal # 4: By June 2017, 100% of the students will demonstrate growth in literacy and numeracy by increasing their scores on the Plato diagnostic assessments in ELA and mathematics.  
Goal # 5: MZHS will show an improvement in graduation rate by 5%.  
Goal # 6: The School leadership team will meet at mid-year to assess progress toward goals through the collection of data points and 6modifications to the activities which will be completed based on the data analysis.   
Goal # 7 : 100% of all stakeholders will know about MZHS SCEP. </t>
    </r>
    <r>
      <rPr>
        <sz val="11"/>
        <color rgb="FFFF0000"/>
        <rFont val="Calibri"/>
        <family val="2"/>
        <scheme val="minor"/>
      </rPr>
      <t xml:space="preserve">
</t>
    </r>
  </si>
  <si>
    <t>Goal 1/Action plan 1: The Principal will assign observation responsibilities based upon content area by September 15, 2017.</t>
  </si>
  <si>
    <t>Goal 1/Action plan 2: Administrators will begin the teacher observation process no later than October 1, 2017.</t>
  </si>
  <si>
    <t>Goal 1/Action plan 4: During monthly faculty meetings and weekly departmental meetings, identified instructional practices will be presented to staff based on evidence from formal and informal observations as identified by MZHS Administration.</t>
  </si>
  <si>
    <t>Goal 1/Action plan 3: Beginning October 15, 2017, the MZHS Administrative Team will meet bi-weekly to discuss evidence gathered from formal observations, identifying trends aligned to the Danielson Framework.</t>
  </si>
  <si>
    <t>Goal 1/Action plan 5: On-going targeted Professional Development will be provided based on evidence collected during formal/informal observations /walk-throughs in the form of content-related coaching, mentoring, and peer support.</t>
  </si>
  <si>
    <t>Goal 1/Action plan 6: As part of APPR plan through individual teacher pre-observation, formal observation, and post-observation, the MZHS Administration will provide actionable feedback on instructional practices, verbally, and in writing, for the purpose of improving teacher instructional practices and student performance.</t>
  </si>
  <si>
    <t>Goal 1/Action plan 7: The MZHS Administration will provide resources to teachers that will include evidence-based research strategies to facilitate a learning environment where students are engaged in academic rigor.</t>
  </si>
  <si>
    <t xml:space="preserve">Goal 2/Action Plan 1:  SLT will meet in August 2016 to define the specific components of the grading system using e-school grading, the Professional Development Plan, and data analysis as it pertains to the evidence‐based system and the responsibility of each teacher therein, to be rolled out to staff progressively and intentionally over the first four months of the school year. 100% of teachers will use e-School Grade Book (or an equilivant program) by September 30, 2016 for the purpose of monitoring student progress. </t>
  </si>
  <si>
    <t xml:space="preserve">Goal 2/Action Plan 2: 100% of teachers will keep updated records of grades e school Grade Book at least every 5 weeks to keep parents and teachers informed of student progress. School leaders will provide all parents/guardians with directions on how to use the Parent Portal of eschool and passwords to log on. </t>
  </si>
  <si>
    <t xml:space="preserve">Goal 2/Action Plan 3: 100% of students will be provided with progress reports at least every five weeks so that they can monitor their progress, self‐assess, and/or set personal academic and/or behavioral goals. </t>
  </si>
  <si>
    <t xml:space="preserve">Goal 2/Action Plan 4: Teacher leaders will provide professional development for all teachers by October 2016, wherein teachers will learn how to analyze data in order to set rigorous yet attainable goals for student achievement. 100% of teachers will analyze data in order to set attainable and rigiorous goals for student achievement by November 2016 and monitor their progress toward the goals throughout the school year. </t>
  </si>
  <si>
    <t xml:space="preserve">Goal 2/Action Plan 5: School administration will meet in July‐October to create a professional development plan for the 2016‐2017 school year which will focus on improving teacher effectiveness to include but not limited to: differentiated instruction, data analysis, and mentoring. Starting in September 2016, administration will implement the Professional Development Plan, with embedded reflection and monitoring opportunities. </t>
  </si>
  <si>
    <t xml:space="preserve">Goal 2/Action Plan 7: Parent Portal will increase from 0% to 20% by November 1 and increase to 30% by February 1 and to 40% by year's end. </t>
  </si>
  <si>
    <t xml:space="preserve">Goal 3/Action plan 1: School leader and administrative teams will work in collaboration with the district and guidance office to revise the master schedule. School administration will specify designated days for teacher collaboration. Teacher teams will work together to  create instructional template for the 77-minute period that all teachers can effectively use. </t>
  </si>
  <si>
    <t xml:space="preserve">Goal 3/Action plan 3:  Teacher leaders will provide professional development training focusing on academic intervention services that will be provided for 100% of core teachers. </t>
  </si>
  <si>
    <t xml:space="preserve">Goal 3/Action plan 2:  Teacher leaders will provide professional development training focusing on academic intervention services that will be provided for 100% of core teachers. </t>
  </si>
  <si>
    <t xml:space="preserve">Goal 3/Action plan 4:  Teacher leaders will provide professional development training focusing on academic intervention services that will be provided for 100% of core teachers. </t>
  </si>
  <si>
    <t>The current year's SCEP is based on the Recommendations from the DTDSE School Review with District Oversight Report  2016-2017.</t>
  </si>
  <si>
    <t>Administrators and teachers will meet to discuss modifications to the curriculum involving integration of technology and project-based learning strategies that address content and skills needed in order to inform instruction and improve student outcome.</t>
  </si>
  <si>
    <t>Administrators will implement weekly department and monthly school building PLC meetings to collaborate and share materials, activities, unit assessments, student work, and best practices.  As a result, teachers modify teaching strategies, instructional delivery, and implement differentiation in order to promote student learning.</t>
  </si>
  <si>
    <t xml:space="preserve">Administrators and teachers will analyze interim assessment data in order to inform instruction with the assistance of Data Inquiry Team.  </t>
  </si>
  <si>
    <t xml:space="preserve">School-based leadership team will analyze student assessement data to identify strengths, weaknesses, and commonalities in student responses in order to discuss strategies that may influence student success on State examinations. </t>
  </si>
  <si>
    <t xml:space="preserve">Administrators and teachers will adjust the curriculum based on evidence generated by meetings with teachers, guidance counselors, and students. </t>
  </si>
  <si>
    <t>Goal #1: By June 22, 2018, 100% of teachers will have participated in one of the established areas of professional development. 
Goal #2: The MZHS Administrative Team will use multiple sources of student data to measure student academic performance and effective professional practices.
Goal #3 By June 22, 2018, 100% of teachers' will utilize assessment results to inform their lesson planning.
Goal # 4 By June 22, 2018, 100% of our teachers and support staff will have a clear understanding of how to use current and relevant data to inform instructional practices.
Goal #5 By June 2018, the school leader will develop systems and expectations so that 90% of teachers will participate in the regular collection, analysis, and interpretation of all types of data to provide students with concrete actionable feedback as evidenced by student exit ticket, student/teacher conferences on course rubrics, and/or student portfolios. 
Goal # 6: 100% of core teachers will utilize common planning time for the purpose of curriculum development, wherein subject-level content area teachers will meet one time per six-day cycle to reflect on, modify, and revise curriculum in order to produce a CCLS aligned curriculum that is rigorous as well as differentiated to meet the needs of students.   
Goal # 7:  By September 2017, teacher leaders will create a set of protocols and templates to use during curriculum development meetings and peer visitations to be implemented and used throughout the school year by 100% of core teachers. This will be monitored through the use of  webpage on the school website by building administration at least once every six-day cycle.
Goal # 8: 100% of teachers throughout the 2017‐2018 school year will adopt a curriculum that is rigorous, differentiated, and aligned to the CCLS to be monitored through the use of administrative observations at least two times throughout the year for each teacher.
Goal # 9: Guided by lead teachers, 100% of teachers will collaborate to analyze formative assessment data one time per six-day cycle for the purpose of informing instruction, differentiating instruction, and aligning instruction to CCLS and unit plans, to be monitored through the school webpage and in person by building and district administration and lead teachers at least one time per quarter.
Goal # 10: Teachers will analyze data from common assessments one time per quarter to inform instruction and to identify achievement gaps in order to determine if teacher instructional practices are leading to student acheivement. This will be supervised, monitored, and guided by building and district administration during the quarterly meetings. 
Goal # 11: At least one time per quarter during the 2017‐2018 school year, building and district administration, instructional coach, and lead teachers will monitor teachers' use of common assessment data to adapt instructional practices in order to improve student achievement during department meetings.  
By June 2018, 100% of teachers will have taught curricula that are rigorous, grade appropriate, CCLS aligned, cognitively challenging, meaningfully assessed, and well resourced.August 31st, administration will provide teachers with scheduled opportunities for department, team and grade level meeting for the purpose of collaboration and CCLS and assessment alignment. During common planning times, teachers will utilize student work and data to adjust curriculum to better meet the needs of targeted student groups and individuals.</t>
  </si>
  <si>
    <t>Goal 1/Action plan 1: Professional Development will occur on the following dates: October 11th, November 15th, December 13th, February 14th, March 14th, April 18th, May16th. Content-related coaching for collaborative teaching will occur throughout the year. The purpose of professional development is to build upon instructional practices in order to improve student achievement.</t>
  </si>
  <si>
    <t>Goal 2/Action Plan 1: Administrator's will work with individual students, families and counselors as necessary to assist in the improvement of student achievement, attendance, and behavior through continuous communication and collaboration.</t>
  </si>
  <si>
    <t>Goal # 3 Action Plan #1: During common planning times, the teachers will discuss student work in order to adjust curricula to better meet the needs of targeted student groups and individuals.</t>
  </si>
  <si>
    <t>Goal 4 Action Plan #1 Teachers will work collaboratively to evaluate local assessments in order to identify strengths and weaknesses of individual student needs.</t>
  </si>
  <si>
    <t xml:space="preserve">Goal 5/Action plan 1: Data Team analysis meetings after each interim assessment period, core teachers will create a data chart. Information from the data chart will drive instruction and increase student outcomes. </t>
  </si>
  <si>
    <t xml:space="preserve">Goal # 6/ Action Plan 1: School leaders will develop a schedule wherein teachers meet one time per six day cycle in their subject areas for the purpose of curriculum development and alignment.
</t>
  </si>
  <si>
    <t xml:space="preserve">Goal # 6/Action plan 2: One day per month (faculty meeting), teachers will meet with their department (grades 9‐12) for the purpose of curriculum development and alignment. </t>
  </si>
  <si>
    <t xml:space="preserve">Goal # 7/Action plan 1: School leaders/District coaches will provide professional development for all teachers on
professional learning communities (PLC), which will include instruction on modifying and revising curriculum units and standards‐based lesson planning.  </t>
  </si>
  <si>
    <t xml:space="preserve">
Goal # 7/Action plan 2:School leaders and District coaches will establish a set of protocols to use during PLC meetings on curriculum development and alignment. The protocols will include procedures for running meetings, analyzing data, and templates for the recording and sharing of best practices.</t>
  </si>
  <si>
    <t>Goal # 7/Action plan 3: 100% of teachers will be encouraged to visit at least one other class per quarter for purposes of improving pedagogy and the sharing of best practices.</t>
  </si>
  <si>
    <t xml:space="preserve">
Goal # 7/Action plan 4: School leadership team will create a template for peer visitations, that includes a purpose for the visit, observable evidence, and reflection, to be utilized by all teachers.</t>
  </si>
  <si>
    <t>Goal # 8/ Action plan 1: Administrators will conduct at least one formal observation, at least one unannounced observation, and at least one walk‐through for each teacher to monitor teacher effectiveness and provide feedback for purposes of professional growth.</t>
  </si>
  <si>
    <t xml:space="preserve">Goal # 9/ Action plan 1: Content areas teachers will meet one time per six-day day cycle to create and analyze common formative assessments for the purpose of modifying lesson plans and instructional delivery to ensure that student learning targets are met. </t>
  </si>
  <si>
    <t xml:space="preserve">Goal # 10/Action plan 1: Teacher-generated school‐wide common interim asessments will be administered for the purpose of monitoring student achievement quaterly throughout the 2016‐2017 school year. Teachers will collect and analyze data from common interim assessments for the purpose of informing and modifying instruction, on a quaterly basis. </t>
  </si>
  <si>
    <t xml:space="preserve">Goal # 11/Action plan 1:  Teachers will share best practices utilized to achieve high student success on common assessments through
collaboration, discussion, and peer visitations in order to close the student achievement gaps and improve instructional delivery.         </t>
  </si>
  <si>
    <t>DTSDE visit in December 19, 2017 was performed and a report has been generated</t>
  </si>
  <si>
    <t>DTSDE visit in December 19, 2017 was performed and a report has been generated.</t>
  </si>
  <si>
    <t xml:space="preserve">Teachers will assess students, at the start of each semester, to identify students' strengths and weaknesses in order to scaffold instruction according to students' needs. This will enable teachers to modify and deliver instruction that will meet students' cognitive needs. </t>
  </si>
  <si>
    <t xml:space="preserve">Administrators will request that the central office will provide meaninful professional development to all teachers in all content areas, aligned with the Common Core Learning Standards. </t>
  </si>
  <si>
    <t>Teachers will participate in professional learning communities and/or data inquiry teams in which best practices and model lessons will be shared</t>
  </si>
  <si>
    <t>Teachers will create and review assessments throughout the year that will prompt revision in delivery of instruction which will be tailored to students' learning needs.</t>
  </si>
  <si>
    <t>80% of the students are chronically disengaged from school, undercredited, overaged .  Some are involved in physical fight while others are chronically suspended. Suspension and attendance rates are respectively 15% and 70%. Still others have learning and social challenges that impede academic progress.  NYSED 2016 Report Card; e-school data; MVCSD Data 2016; School District Data 2016; School Building data 2016</t>
  </si>
  <si>
    <t xml:space="preserve">MZHS's support personnel and other groups will provide support and non-confidential information.  On a monthly basis and/or as needed, Support personnel and other groups will enable staff to accommodate the social and emotional needs of students. They will meet regularly with students in need of social and/or emotional support to improve attendance and reduce the number of behavioral infractions to facilitate, aid, and support academic success. </t>
  </si>
  <si>
    <t>The administration and support staff will communicate with families, probation officers and outside community agenicies, as needed, to monitor students' social and emotional progress and attendance.</t>
  </si>
  <si>
    <t xml:space="preserve">Administration will provide character education throughout the year by having awards assemblies that recognizes perfect atttendance, student achievement, citizenship, positive behavior and random acts of kindness. Outside community agencies will be invited to share experiences and educate the student population about positive decision-making and how it will influence every aspect of their adult life. </t>
  </si>
  <si>
    <t>MZHS is considered a school with consistently low performing students who are overaged, under-credited, academically deficient, economically disadvantaged and behaviorally challenged. The challenge is that 83% of parents and community stakeholders do not participate as collaborative stakeholders in their children's educational development. NYSED Data 2016; School Building Data; School District Data 2016.</t>
  </si>
  <si>
    <t>MZHS will partner with parents and community stakeholders to foster and maintain an environment geared towards the success of all students and to improve school climate by increasing the number of parents and community residents engaged in school building activities.</t>
  </si>
  <si>
    <t>MZHS will have monthly PTSA meetings to empower parents and increase their awareness of the importance of engagement in school activities that will ultimately increase student achievement and graduation.</t>
  </si>
  <si>
    <t xml:space="preserve">MZHS will develop parent workshops where parents will be made aware of the skills and requirements of the Common Core Learning Standards and the NYS Regents Examinations. </t>
  </si>
  <si>
    <t>MZHS will involve students in community service programs throughout the year to promote good citizenship and character development.</t>
  </si>
  <si>
    <t xml:space="preserve">Recomendation # 1: Devise a plan with targeted golas to provide support to teachers around curriculum alighnment, adaptation, and modification of the curriculum to the CCLS and the instructional shifts that align to students' targeted needs. 
Recommendation # 2:  Utilize DDI prototocols to look at student work, be more intentional in learning plan designs to address student achievement needs, and use rubrics alighned to NYS Regents assessments that introduce students to rigorous instruction and higher-order thinking in lesson plans that are aligned with the CCLS.
Recommendation # 3: Ensure that the school leader and teachers analyze formative, summative, and other data sources, and develop instructional plans that map-out a clear and timely path for student progress and growth based on providing students regular and explicit feedback.   
Recommendation #4: The school leader and teachers should create additional structures to enable teachers to expedite the adaptations and alignment of the currcicula to the Common Core Learning Standards, which will lead to more rigorous instructional experiences and successful student preparation for college and career readiness.   
Recommendation #5: The school leader and teachers should develop strategies to suport teacher development in creating rigorous lessons to enhance learning for all students. Also, teachers should use data to modify lessons to ensure that teachers address student needs and build upon student strengths in order to improve student achievement. Finally, make certain that all plans include strategies to modify lessons for every student to account for adjustments needed to provide differentiated instruction of the unique student population.  
Recommendation #6: Deepen the use of various sources of data to understand the performance and progress of students including, but not limited to, student portfolios and teacher created common assessments, which provide teachers with information regarding students' skill-sets, recommended student grouping and recommendations for academic success. Use of data for informed long-term curriculum planning. Additionally, enhance teachers'use of rubrics, student responses to questions, checklists, and assessment scores in order to help students' tracking of progress of targets based on learning standards.  
The student population of MZHS is characterized by students who are overaged (70%), under-credited (80%), academically deficient in literacy and numeracy (85%), economically disadvantaged (90% eligible for free lunch), and with behavioral challenges; (School-based Data, 2015-2016). MZHS curriculum needs to be modified to accommodate the challenges facing the MZHS student population. Teachers need continued training and professional development in all core areas, technology and resources which enable teachers to offer 21st Century classroom instruction comparable to other secondary schools, locally, nationally and globally.  </t>
  </si>
  <si>
    <t>Recommendation #1: Develop a template that is used to identify whne teachers need instructional support based on the review and assessment of the quality of lesson plan objectives, use of short- and long-term assessments, and ways teachers are increasing student engagement and differentiation.      
Recommendation #2:  Focus professional development opportunities on questioning that fosters higher-order thinking, research-based CCLS instructional practices, student-centered approaches to learning, and strategies that lead to multiple points of access for all students.    
Recommendation #3: Extend the use of data to inform instruction by applying data analysis to instructional decisions including, but not limited to, flexibly grouping students, individualizing and differentiating instruction and assessments, and providing students with meaningful feedback on their learning.     
Recommendation #4: Develop annual student goals with students in order for them to take ownership and develop understanding of what is required to improve achievement. Teachers should also begin to comingle a variety of summative and real-time data to establish students'learning targets and properly plan for them.   
Recommendation #5: Teachers should shift instruction to student-centered activities by facilitating the learning of new content, which will encourage students to be more engaged and take charge of their learning. Also, teachers should create project-based lessons where students understand tasks and derive steps toward solutions. Create thought provoking questions that would inspire active student engaement. 
Recommendation #6: Shift teacher-centered knowldege of data to student-centered knowldge so that students are more actively involved in creating and achieving clear goals daily and understand what they need to and have learned and ways to use that learning as review for next class.
70 % of the students are far below grade level in literacy and numeracy and demonstrate cognitive difficulties in terms of grasping content, using traditional teaching practices.  NYSED 2015 Report Card; School District Data 2015; School Building Data 2015</t>
  </si>
  <si>
    <t>Goal #1: By June 2018, 100% of ELA, Math, Science, and Social Studies teachers will be engaged in structured and regularly scheduled collaborative planning groups that will use student data to continuously develop unit plans, create and revisit achievement goals and promote instructional practices in order to increase the graduation rate by 5%.
Goal #2: 100% of lessons will be aligned to the CCLS and will be sequential, systematic and explicit, focused on individual student needs and targets, as evidenced by written lesson plans and formative assessment.
Goal #3: During the 2017-2018 school year, teachers will develop and administer quarterly interim assessments, collaboratively review the data from these assessments using structured protocols, and articulate next steps in curriculum planning and instruction as a result of student outcomes as evidenced by revisions to curriculum maps. 
Goal #4: 100% of core area teachers will utilize protocols and templates during common planning time, on a weekly basis, that have been created and/or identified by the School leadership team for the purpose of modifying, revising, and differentiated curriculum units, as evidenced by meeting minutes and quarterly review curriculum units by building administratiors and the School leadership team.
Goal #5: Teacher leaders and instructional coaches will begin to provide professional development for teachers on analyzing data to establish short- and long-term goals for students, as evidenced by schedule of professioal development workshops and by semi‐annual administrator review of teacher‐created short- and long- term goals for individual and/or groups of students.
Goal #6: 100% of lessons will be aligned to the CCLS and will be sequential, systematic and explicit, focused on individual student needs and targets, as evidenced by written lesson plans and formative assessments. 
Goal #7: To shift instruction to student-centered and project-based activities to encourage students to be more engaged and take charge of their learning.   
Goal #8:  School administration and teachers will use a school‐wide evidence‐based system to monitor student progress and identify achievement gaps in order to inform instruction and increase student achievement.
Goal #9: Students will begin to progress monitor their academics by recording weekly achievement in their agenda binders and as evidenced by quarterly review of targeted student agendas by teachers.
Goal #10: 100% of students will set their own academic goals for each core course based on student academic performance and actionable feedback will be provided from teachers to students upon the return of formative and summative assessments and assignments, as evidenced by quarterly grade level and/or team review of individual goal forms and student reflection sheets.   
100% of all teachers will work with instructional coaches to support teachers' strategic practices that may improve student literacy and numeracy.</t>
  </si>
  <si>
    <t>Goal 1/Action Plan 1: Professional Development on September through October 2017, will be facilitated by faculty versed in Professional Learning Community (PLC) practices to establish and implement PLC protocols.</t>
  </si>
  <si>
    <t>Goal 1/Action Plan 2: Teachers will create unit lessons in which students have input to help them take ownership and accountability for their learning and assist academic discussions.</t>
  </si>
  <si>
    <t>Goal 1/Action Plan 3: Quarterly Templates of best practices will be created and provided to staff and faculty.</t>
  </si>
  <si>
    <t xml:space="preserve">Goal 1/Action Plan 4: The school administration periodically observe teachers’ classes and give them timely, action-oriented feedback on lesson, unit, and annual planning that highlight building from strengths. </t>
  </si>
  <si>
    <t xml:space="preserve">Goal 2/Action plan 1: The District Curriculum and Instruction Department will provide access to Professional Development that aligns CCLS with instruction throughout the 2017-2018 school year and teachers will turnkey the PD with colleagues to share learning and findings from professional development opportunities.  </t>
  </si>
  <si>
    <t xml:space="preserve">Goal 2/Action plan 2: In the ELA and Math departments, teachers will work, in collaboration with the District Curriculum and Instruction department to develop technology-integrated lessons aligned with CCLS. </t>
  </si>
  <si>
    <t>Goal 3/Action Plan 1: Teachers will develop and utilize formal and informal assessments and adjust lesson plans for all sub groups based on performance outcomes.</t>
  </si>
  <si>
    <t>Goal 3/Action Plan 2: Teachers will prepare students to evaluate their own performance, examine their own data and use this information to set personal learning goals, monitor progress, and adjust goals as they learn.</t>
  </si>
  <si>
    <t>Goal 3/Action Plan 3: Teachers will receive Professional Development on providing feedback and creating student centered classrooms.</t>
  </si>
  <si>
    <r>
      <t>Goal #4/Action plan 1</t>
    </r>
    <r>
      <rPr>
        <b/>
        <sz val="11"/>
        <color theme="1"/>
        <rFont val="Calibri"/>
        <family val="2"/>
        <scheme val="minor"/>
      </rPr>
      <t>:</t>
    </r>
    <r>
      <rPr>
        <sz val="11"/>
        <color theme="1"/>
        <rFont val="Calibri"/>
        <family val="2"/>
        <scheme val="minor"/>
      </rPr>
      <t xml:space="preserve"> School administration will create a schedule for weekly common planning time with specific protocols regarding student and instructional data analysis. .
</t>
    </r>
    <r>
      <rPr>
        <b/>
        <u/>
        <sz val="11"/>
        <color theme="1"/>
        <rFont val="Calibri"/>
        <family val="2"/>
        <scheme val="minor"/>
      </rPr>
      <t/>
    </r>
  </si>
  <si>
    <t>Goal #4/ Action Plan 2: 100 % of teachers will meet in departments, once a month,  for the purpose of curriculum development and alignment led and monitored by building administration.</t>
  </si>
  <si>
    <t>Goal #4/Action plan 3: School administration, district administration and teacher leaders will provide professional development for teachers on professional learning communities, which will include instruction on modifying and revising curriculum units and standards-based lesson planning at least one time per quarter.</t>
  </si>
  <si>
    <t>Goal #4/Action plan 4: All teachers will follow protocols during PLC meetings on curriculum development and alignment throughout the school year in order to maintain focus and ensure collaboration, which will be monitored by sharing minutes on school website and administrative participation.</t>
  </si>
  <si>
    <t>Goal #5/Action plan 1: School administration, teacher leaders will provide professional development for all teachers by October 2016, wherein teachers will learn how to analyze data in order to set appropriately rigorous goals for their students.</t>
  </si>
  <si>
    <t>Goal #5/ Action plan2:  Teachers will meet on a weekly basis to analyze student data and set student academic and behavioral goals for the 2016‐2017 school year.</t>
  </si>
  <si>
    <t xml:space="preserve">Goal #6/Action plan 1: School and district administration will provide access to teacher professional development that aligns CCLS with instruction throughout the school year. 
</t>
  </si>
  <si>
    <t>Goal #7 /Action Plan1: School and district administration will provide teacher professional development on project-based activities to foster student engagment in the learning process.</t>
  </si>
  <si>
    <t xml:space="preserve">
Goal #8/Action plan 2: School leader and teachers will gradually implement project-based activities in all classes on on-going basis. </t>
  </si>
  <si>
    <t>Goal #9/Action plan 1: 100% of students will be provided with progress reports at least every five weeks so that they can monitor their progress, self‐assess, and/or set personal academic and/or behavioral goals.</t>
  </si>
  <si>
    <t>Goal #9/Action plan 2: Teachers will analyze formative assessments in content area meetings for the purpose of informing instruction.</t>
  </si>
  <si>
    <t>Goal #10/Action Plan 1: Teachers will establish a weekly routine wherein students will use their agendas to record scores on asssignments in all classes and will monitor students' use of agenda on a weekly basis.</t>
  </si>
  <si>
    <t>Goal #10/Action plan 2: School administration will adapt the agenda to include student progress monitoring tools for the 2016‐ 2017 school year.</t>
  </si>
  <si>
    <t>Goal #11/Action plan 1: Students will record their scores on assignments and set academic and behavorial goals for each class, and monitor their progress in meeting those goals, which will be monitored by both student and teacher.</t>
  </si>
  <si>
    <t>Goal #11/Action Plan 2: School administration will create a self‐monitoring and goal setting form with student reflection to be used by 100% of students beginning in October, 2016 and continuing throughout the school year.</t>
  </si>
  <si>
    <t>Kenneth R. Hamilton, Ed. D.</t>
  </si>
  <si>
    <t>Lesly Zamor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</si>
</sst>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409]mmmm\ d\,\ yyyy;@"/>
  </numFmts>
  <fonts count="42"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1">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cellStyleXfs>
  <cellXfs count="286">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Fill="1" applyBorder="1" applyAlignment="1">
      <alignment vertical="top"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5" xfId="2" applyFill="1" applyBorder="1" applyAlignment="1">
      <alignment wrapText="1"/>
    </xf>
    <xf numFmtId="0" fontId="1" fillId="0" borderId="1" xfId="2" applyBorder="1" applyAlignment="1">
      <alignment horizontal="center" wrapText="1"/>
    </xf>
    <xf numFmtId="2" fontId="1" fillId="0" borderId="1" xfId="2" applyNumberFormat="1" applyFill="1" applyBorder="1" applyAlignment="1">
      <alignment horizontal="center" wrapText="1"/>
    </xf>
    <xf numFmtId="0" fontId="1" fillId="0" borderId="1" xfId="2" applyFill="1" applyBorder="1" applyAlignment="1">
      <alignment horizontal="center" wrapText="1"/>
    </xf>
    <xf numFmtId="0" fontId="1" fillId="0" borderId="0" xfId="2" applyFill="1" applyBorder="1"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5" xfId="2" applyFill="1" applyBorder="1"/>
    <xf numFmtId="0" fontId="1" fillId="0" borderId="4"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Border="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5" xfId="8" applyFont="1" applyFill="1" applyBorder="1" applyAlignment="1"/>
    <xf numFmtId="0" fontId="1" fillId="0" borderId="1" xfId="2" applyBorder="1"/>
    <xf numFmtId="0" fontId="1" fillId="0" borderId="1" xfId="2" applyFill="1" applyBorder="1"/>
    <xf numFmtId="0" fontId="1" fillId="0" borderId="6" xfId="2" applyFill="1" applyBorder="1"/>
    <xf numFmtId="1" fontId="1" fillId="0" borderId="4" xfId="2" applyNumberFormat="1" applyBorder="1" applyAlignment="1">
      <alignment horizontal="center"/>
    </xf>
    <xf numFmtId="164" fontId="1" fillId="0" borderId="4" xfId="2" applyNumberFormat="1" applyBorder="1" applyAlignment="1">
      <alignment horizontal="center"/>
    </xf>
    <xf numFmtId="0" fontId="1" fillId="0" borderId="5" xfId="2" applyFont="1" applyFill="1" applyBorder="1" applyAlignment="1"/>
    <xf numFmtId="49" fontId="7" fillId="6" borderId="1" xfId="7" applyNumberFormat="1" applyFont="1" applyFill="1" applyBorder="1"/>
    <xf numFmtId="0" fontId="1" fillId="0" borderId="7" xfId="2" applyFill="1" applyBorder="1"/>
    <xf numFmtId="2" fontId="1" fillId="0" borderId="0" xfId="2" applyNumberFormat="1"/>
    <xf numFmtId="0" fontId="1" fillId="0" borderId="0" xfId="2" applyFill="1"/>
    <xf numFmtId="0" fontId="1" fillId="0" borderId="0" xfId="2" applyAlignment="1">
      <alignment horizontal="center"/>
    </xf>
    <xf numFmtId="0" fontId="0" fillId="0" borderId="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0"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1" xfId="0" applyFill="1" applyBorder="1" applyAlignment="1">
      <alignment wrapText="1"/>
    </xf>
    <xf numFmtId="0" fontId="16" fillId="0" borderId="1" xfId="0" applyFont="1" applyBorder="1" applyAlignment="1">
      <alignment wrapText="1"/>
    </xf>
    <xf numFmtId="49" fontId="17" fillId="4" borderId="1" xfId="0" applyNumberFormat="1" applyFont="1" applyFill="1" applyBorder="1" applyAlignment="1">
      <alignment wrapText="1"/>
    </xf>
    <xf numFmtId="0" fontId="17" fillId="0" borderId="0" xfId="0" applyFont="1" applyAlignment="1">
      <alignment wrapText="1"/>
    </xf>
    <xf numFmtId="49" fontId="17" fillId="4" borderId="1" xfId="0" applyNumberFormat="1" applyFont="1" applyFill="1" applyBorder="1" applyAlignment="1">
      <alignment horizontal="left" wrapText="1"/>
    </xf>
    <xf numFmtId="0" fontId="16" fillId="7" borderId="1" xfId="0" applyFont="1" applyFill="1" applyBorder="1" applyAlignment="1">
      <alignment wrapText="1"/>
    </xf>
    <xf numFmtId="0" fontId="17" fillId="4" borderId="1" xfId="0" applyFont="1" applyFill="1" applyBorder="1" applyAlignment="1">
      <alignment horizontal="left" vertical="top" wrapText="1"/>
    </xf>
    <xf numFmtId="0" fontId="16" fillId="8" borderId="1" xfId="0" applyFont="1" applyFill="1" applyBorder="1" applyAlignment="1">
      <alignment horizontal="center" wrapText="1"/>
    </xf>
    <xf numFmtId="0" fontId="17" fillId="0" borderId="1" xfId="0" applyFont="1" applyBorder="1" applyAlignment="1">
      <alignment wrapText="1"/>
    </xf>
    <xf numFmtId="0" fontId="17" fillId="4" borderId="1" xfId="0" applyFont="1" applyFill="1" applyBorder="1" applyAlignment="1">
      <alignment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11" fillId="2" borderId="1" xfId="0" applyFont="1" applyFill="1" applyBorder="1" applyAlignment="1">
      <alignment horizontal="center" wrapText="1"/>
    </xf>
    <xf numFmtId="49" fontId="11" fillId="2" borderId="1" xfId="0" applyNumberFormat="1" applyFont="1" applyFill="1" applyBorder="1" applyAlignment="1">
      <alignment horizontal="center" wrapText="1"/>
    </xf>
    <xf numFmtId="0" fontId="0" fillId="4" borderId="1" xfId="0" applyFont="1" applyFill="1" applyBorder="1" applyAlignment="1">
      <alignment horizontal="left" wrapText="1"/>
    </xf>
    <xf numFmtId="49" fontId="0" fillId="4" borderId="1" xfId="0" applyNumberFormat="1" applyFont="1" applyFill="1" applyBorder="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1" fillId="8" borderId="1" xfId="0" applyFont="1" applyFill="1" applyBorder="1" applyAlignment="1">
      <alignment horizontal="center" wrapText="1"/>
    </xf>
    <xf numFmtId="0" fontId="0" fillId="4" borderId="1" xfId="0" applyFont="1" applyFill="1" applyBorder="1" applyAlignment="1">
      <alignment horizontal="center" wrapText="1"/>
    </xf>
    <xf numFmtId="0" fontId="0" fillId="0" borderId="2" xfId="0" applyFont="1" applyFill="1" applyBorder="1" applyAlignment="1">
      <alignment horizontal="left" vertical="top" wrapText="1"/>
    </xf>
    <xf numFmtId="0" fontId="17" fillId="0" borderId="0" xfId="0" applyFont="1" applyFill="1" applyAlignment="1">
      <alignment wrapText="1"/>
    </xf>
    <xf numFmtId="0" fontId="0" fillId="0" borderId="11" xfId="0" applyFont="1" applyFill="1" applyBorder="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horizontal="left"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26" fillId="4" borderId="1" xfId="0" applyFont="1" applyFill="1" applyBorder="1" applyAlignment="1">
      <alignment horizontal="left" vertical="center" wrapText="1"/>
    </xf>
    <xf numFmtId="0" fontId="0" fillId="0" borderId="0" xfId="0" applyFont="1" applyFill="1" applyAlignment="1">
      <alignment horizontal="left" vertical="top" wrapText="1"/>
    </xf>
    <xf numFmtId="0" fontId="26" fillId="0" borderId="0" xfId="0" applyFont="1" applyFill="1" applyBorder="1" applyAlignment="1">
      <alignment horizontal="left" vertical="center" wrapText="1"/>
    </xf>
    <xf numFmtId="0" fontId="11" fillId="0" borderId="11"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11"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wrapText="1"/>
    </xf>
    <xf numFmtId="0" fontId="22" fillId="0" borderId="0" xfId="0" applyFont="1" applyAlignment="1">
      <alignment horizontal="center" wrapText="1"/>
    </xf>
    <xf numFmtId="49" fontId="6" fillId="0" borderId="5" xfId="8" applyNumberFormat="1" applyFont="1" applyFill="1" applyBorder="1" applyAlignment="1">
      <alignment horizontal="left"/>
    </xf>
    <xf numFmtId="0" fontId="1" fillId="0" borderId="5" xfId="2" applyBorder="1" applyAlignment="1">
      <alignment horizontal="left" wrapText="1"/>
    </xf>
    <xf numFmtId="49" fontId="1" fillId="0" borderId="5" xfId="2" applyNumberFormat="1" applyBorder="1" applyAlignment="1">
      <alignment horizontal="left"/>
    </xf>
    <xf numFmtId="49" fontId="1" fillId="0" borderId="3" xfId="2" applyNumberFormat="1" applyBorder="1" applyAlignment="1">
      <alignment horizontal="left"/>
    </xf>
    <xf numFmtId="49" fontId="1" fillId="0" borderId="5" xfId="2" applyNumberFormat="1" applyFont="1" applyFill="1" applyBorder="1" applyAlignment="1">
      <alignment horizontal="left"/>
    </xf>
    <xf numFmtId="49" fontId="7" fillId="0" borderId="1" xfId="7" applyNumberFormat="1" applyFont="1" applyFill="1" applyBorder="1" applyAlignment="1">
      <alignment horizontal="left"/>
    </xf>
    <xf numFmtId="0" fontId="1" fillId="0" borderId="7" xfId="2" applyBorder="1" applyAlignment="1">
      <alignment horizontal="left"/>
    </xf>
    <xf numFmtId="0" fontId="1" fillId="0" borderId="0" xfId="2" applyAlignment="1">
      <alignment horizontal="left"/>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1" xfId="0" applyNumberFormat="1" applyFont="1" applyBorder="1" applyAlignment="1">
      <alignment vertical="top"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0" fillId="0" borderId="0" xfId="0" applyFill="1"/>
    <xf numFmtId="0" fontId="0" fillId="4" borderId="14" xfId="0" applyFont="1" applyFill="1" applyBorder="1" applyAlignment="1">
      <alignment horizontal="center" vertical="top" wrapText="1"/>
    </xf>
    <xf numFmtId="0" fontId="0" fillId="4" borderId="14" xfId="0" applyFont="1" applyFill="1" applyBorder="1" applyAlignment="1">
      <alignment horizontal="center" vertical="center" wrapText="1"/>
    </xf>
    <xf numFmtId="0" fontId="0" fillId="4" borderId="14" xfId="0" applyFont="1" applyFill="1" applyBorder="1" applyAlignment="1">
      <alignment vertical="center"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0" fillId="2" borderId="14"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4" borderId="14" xfId="0" applyFont="1" applyFill="1" applyBorder="1" applyAlignment="1">
      <alignment horizontal="left" vertical="top" wrapText="1"/>
    </xf>
    <xf numFmtId="0" fontId="17" fillId="0" borderId="0" xfId="0" applyFont="1" applyAlignment="1">
      <alignment horizontal="left"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8" xfId="0" applyBorder="1" applyAlignment="1">
      <alignment horizontal="center" vertical="center" wrapText="1"/>
    </xf>
    <xf numFmtId="0" fontId="11" fillId="2" borderId="14" xfId="0" applyFont="1" applyFill="1" applyBorder="1" applyAlignment="1">
      <alignment horizontal="center" vertical="center" wrapText="1"/>
    </xf>
    <xf numFmtId="0" fontId="0" fillId="0" borderId="14" xfId="0" applyBorder="1"/>
    <xf numFmtId="0" fontId="0" fillId="4" borderId="14" xfId="0" applyFill="1" applyBorder="1"/>
    <xf numFmtId="0" fontId="26" fillId="0" borderId="0" xfId="0" applyFont="1" applyFill="1" applyBorder="1" applyAlignment="1">
      <alignment horizontal="left" vertical="top" wrapText="1"/>
    </xf>
    <xf numFmtId="0" fontId="11" fillId="0" borderId="0" xfId="0" applyFont="1" applyAlignment="1">
      <alignment vertical="top" wrapText="1"/>
    </xf>
    <xf numFmtId="0" fontId="26" fillId="4" borderId="14" xfId="0" applyFont="1" applyFill="1" applyBorder="1" applyAlignment="1">
      <alignment horizontal="left" vertical="center" wrapText="1"/>
    </xf>
    <xf numFmtId="0" fontId="24" fillId="0" borderId="12" xfId="0" applyFont="1" applyFill="1" applyBorder="1" applyAlignment="1">
      <alignment horizontal="center" vertical="center" wrapText="1"/>
    </xf>
    <xf numFmtId="0" fontId="0" fillId="0" borderId="12" xfId="0" applyFill="1" applyBorder="1" applyAlignment="1">
      <alignment horizontal="left" vertical="top" wrapText="1"/>
    </xf>
    <xf numFmtId="0" fontId="0" fillId="0" borderId="12" xfId="0" applyFont="1" applyFill="1" applyBorder="1" applyAlignment="1">
      <alignment horizontal="center" vertical="center" wrapText="1"/>
    </xf>
    <xf numFmtId="0" fontId="0" fillId="0" borderId="12"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3" fillId="0" borderId="0" xfId="0" applyFont="1"/>
    <xf numFmtId="0" fontId="0" fillId="0" borderId="8" xfId="0" applyFont="1" applyBorder="1" applyAlignment="1">
      <alignment horizontal="left" vertical="top" wrapText="1"/>
    </xf>
    <xf numFmtId="0" fontId="0" fillId="4" borderId="1" xfId="0" applyFill="1" applyBorder="1" applyAlignment="1">
      <alignment horizontal="left" vertical="top" wrapText="1"/>
    </xf>
    <xf numFmtId="0" fontId="35"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3" borderId="11" xfId="0" applyFont="1" applyFill="1" applyBorder="1" applyAlignment="1">
      <alignment horizontal="left" vertical="center" wrapText="1"/>
    </xf>
    <xf numFmtId="0" fontId="0" fillId="4" borderId="14" xfId="0" applyFill="1" applyBorder="1" applyAlignment="1">
      <alignment horizontal="center" vertical="center"/>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49" fontId="0" fillId="4" borderId="14" xfId="0" applyNumberFormat="1" applyFont="1" applyFill="1" applyBorder="1" applyAlignment="1">
      <alignment horizontal="center" vertical="center" wrapText="1"/>
    </xf>
    <xf numFmtId="0" fontId="0"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1" fillId="0" borderId="0" xfId="0" applyFont="1" applyAlignment="1">
      <alignment horizontal="left" wrapText="1"/>
    </xf>
    <xf numFmtId="0" fontId="37"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8" fillId="0" borderId="0" xfId="0" applyFont="1" applyAlignment="1">
      <alignment horizontal="left" vertical="top"/>
    </xf>
    <xf numFmtId="0" fontId="11"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6" fillId="0" borderId="14" xfId="0" applyFont="1" applyBorder="1" applyAlignment="1">
      <alignment wrapText="1"/>
    </xf>
    <xf numFmtId="49" fontId="17" fillId="4" borderId="14" xfId="0" applyNumberFormat="1" applyFont="1" applyFill="1" applyBorder="1" applyAlignment="1">
      <alignment wrapText="1"/>
    </xf>
    <xf numFmtId="0" fontId="11" fillId="0" borderId="0" xfId="0" applyFont="1" applyAlignment="1"/>
    <xf numFmtId="0" fontId="12" fillId="2" borderId="14" xfId="0" applyFont="1" applyFill="1" applyBorder="1" applyAlignment="1">
      <alignment vertical="top" wrapText="1"/>
    </xf>
    <xf numFmtId="0" fontId="0" fillId="0" borderId="0" xfId="0" applyFont="1" applyAlignment="1">
      <alignment wrapText="1"/>
    </xf>
    <xf numFmtId="0" fontId="17" fillId="0" borderId="0" xfId="0" applyFont="1" applyAlignment="1">
      <alignment wrapText="1"/>
    </xf>
    <xf numFmtId="0" fontId="25" fillId="0" borderId="0" xfId="0" applyFont="1" applyAlignment="1">
      <alignment wrapText="1"/>
    </xf>
    <xf numFmtId="0" fontId="40" fillId="0" borderId="0"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41" fillId="0" borderId="0" xfId="0" applyFont="1"/>
    <xf numFmtId="0" fontId="0" fillId="0" borderId="0" xfId="0"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15" fillId="0" borderId="0" xfId="0" applyFont="1" applyAlignment="1">
      <alignment horizontal="center"/>
    </xf>
    <xf numFmtId="0" fontId="0" fillId="0" borderId="0" xfId="0" applyFont="1"/>
    <xf numFmtId="0" fontId="11" fillId="0" borderId="0" xfId="0" applyFont="1"/>
    <xf numFmtId="0" fontId="0" fillId="0" borderId="0" xfId="0" applyFont="1" applyAlignment="1">
      <alignment vertical="center" wrapText="1"/>
    </xf>
    <xf numFmtId="0" fontId="22" fillId="0" borderId="0" xfId="0" applyFont="1" applyAlignment="1">
      <alignment horizontal="center" vertical="center"/>
    </xf>
    <xf numFmtId="0" fontId="0" fillId="0" borderId="0" xfId="0" applyFont="1" applyAlignment="1">
      <alignment wrapText="1"/>
    </xf>
    <xf numFmtId="0" fontId="26" fillId="4" borderId="20" xfId="0" applyFont="1" applyFill="1" applyBorder="1" applyAlignment="1">
      <alignment horizontal="left" vertical="center" wrapText="1"/>
    </xf>
    <xf numFmtId="49" fontId="0" fillId="0" borderId="0" xfId="0" applyNumberFormat="1" applyFont="1" applyFill="1" applyBorder="1" applyAlignment="1">
      <alignment vertical="top" wrapText="1"/>
    </xf>
    <xf numFmtId="49" fontId="0" fillId="0" borderId="21"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0" fontId="0" fillId="2" borderId="0" xfId="0" applyFill="1"/>
    <xf numFmtId="0" fontId="0" fillId="0" borderId="21" xfId="0" applyBorder="1" applyAlignment="1">
      <alignment wrapText="1"/>
    </xf>
    <xf numFmtId="49" fontId="30" fillId="0" borderId="9" xfId="0" applyNumberFormat="1" applyFont="1" applyBorder="1" applyAlignment="1">
      <alignment horizontal="center" vertical="center" wrapText="1"/>
    </xf>
    <xf numFmtId="0" fontId="25" fillId="2" borderId="0" xfId="0" applyFont="1" applyFill="1" applyAlignment="1">
      <alignment wrapText="1"/>
    </xf>
    <xf numFmtId="0" fontId="0" fillId="0" borderId="21" xfId="0" applyFont="1" applyBorder="1" applyAlignment="1">
      <alignment horizontal="left" vertical="top" wrapText="1"/>
    </xf>
    <xf numFmtId="0" fontId="0" fillId="0" borderId="2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wrapText="1"/>
    </xf>
    <xf numFmtId="0" fontId="0" fillId="0" borderId="0" xfId="0" applyFont="1" applyAlignment="1">
      <alignment wrapText="1"/>
    </xf>
    <xf numFmtId="9" fontId="0" fillId="4" borderId="14" xfId="0" applyNumberFormat="1" applyFont="1" applyFill="1" applyBorder="1" applyAlignment="1">
      <alignment horizontal="center" vertical="center" wrapText="1"/>
    </xf>
    <xf numFmtId="165" fontId="0" fillId="4" borderId="21" xfId="0" applyNumberFormat="1" applyFont="1" applyFill="1" applyBorder="1" applyAlignment="1">
      <alignment horizontal="left" wrapText="1"/>
    </xf>
    <xf numFmtId="0" fontId="0" fillId="4" borderId="21" xfId="0" applyFont="1" applyFill="1" applyBorder="1" applyAlignment="1">
      <alignment horizontal="left" wrapText="1"/>
    </xf>
    <xf numFmtId="0" fontId="0" fillId="4" borderId="21" xfId="0" applyFont="1" applyFill="1" applyBorder="1" applyAlignment="1">
      <alignment horizontal="center" wrapText="1"/>
    </xf>
    <xf numFmtId="0" fontId="0" fillId="4" borderId="22" xfId="0" applyFill="1" applyBorder="1" applyAlignment="1" applyProtection="1">
      <alignment horizontal="center" vertical="center"/>
    </xf>
    <xf numFmtId="16" fontId="0" fillId="4" borderId="1" xfId="0" applyNumberFormat="1" applyFont="1" applyFill="1" applyBorder="1" applyAlignment="1">
      <alignment horizontal="left" vertical="top" wrapText="1"/>
    </xf>
    <xf numFmtId="16" fontId="0" fillId="4" borderId="22" xfId="0" applyNumberFormat="1" applyFont="1" applyFill="1" applyBorder="1" applyAlignment="1">
      <alignment horizontal="left" vertical="top" wrapText="1"/>
    </xf>
    <xf numFmtId="0" fontId="0" fillId="4" borderId="22" xfId="0" applyFill="1" applyBorder="1" applyAlignment="1">
      <alignment wrapText="1"/>
    </xf>
    <xf numFmtId="49" fontId="0" fillId="0" borderId="22" xfId="0" applyNumberFormat="1" applyFont="1" applyBorder="1" applyAlignment="1">
      <alignment vertical="top" wrapText="1"/>
    </xf>
    <xf numFmtId="17" fontId="0" fillId="4" borderId="23" xfId="0" applyNumberFormat="1" applyFont="1" applyFill="1" applyBorder="1" applyAlignment="1">
      <alignment horizontal="left" vertical="top" wrapText="1"/>
    </xf>
    <xf numFmtId="0" fontId="0" fillId="4" borderId="23" xfId="0" applyFill="1" applyBorder="1" applyAlignment="1">
      <alignment wrapText="1"/>
    </xf>
    <xf numFmtId="17" fontId="0" fillId="4" borderId="1" xfId="0" applyNumberFormat="1" applyFont="1" applyFill="1" applyBorder="1" applyAlignment="1">
      <alignment horizontal="left" vertical="top" wrapText="1"/>
    </xf>
    <xf numFmtId="0" fontId="0" fillId="4" borderId="24" xfId="0" applyFill="1" applyBorder="1" applyAlignment="1">
      <alignment wrapText="1"/>
    </xf>
    <xf numFmtId="16" fontId="0" fillId="4" borderId="24" xfId="0" applyNumberFormat="1" applyFont="1" applyFill="1" applyBorder="1" applyAlignment="1">
      <alignment horizontal="left" vertical="top" wrapText="1"/>
    </xf>
    <xf numFmtId="17" fontId="0" fillId="4" borderId="24" xfId="0" applyNumberFormat="1" applyFont="1" applyFill="1" applyBorder="1" applyAlignment="1">
      <alignment horizontal="left" vertical="top" wrapText="1"/>
    </xf>
    <xf numFmtId="49" fontId="0" fillId="0" borderId="24" xfId="0" applyNumberFormat="1" applyFont="1" applyBorder="1" applyAlignment="1">
      <alignment vertical="top" wrapText="1"/>
    </xf>
    <xf numFmtId="0" fontId="34" fillId="0" borderId="10" xfId="0" applyFont="1" applyBorder="1" applyAlignment="1">
      <alignment horizontal="center" vertical="center" wrapText="1"/>
    </xf>
    <xf numFmtId="0" fontId="36" fillId="0" borderId="0" xfId="0" applyFont="1" applyAlignment="1">
      <alignment horizontal="center" vertical="center" wrapText="1"/>
    </xf>
    <xf numFmtId="0" fontId="3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1"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17" fillId="4" borderId="3" xfId="0" applyFont="1" applyFill="1" applyBorder="1" applyAlignment="1">
      <alignment horizontal="left" vertical="top" wrapText="1"/>
    </xf>
    <xf numFmtId="0" fontId="0" fillId="0" borderId="2" xfId="0" applyBorder="1" applyAlignment="1">
      <alignment wrapText="1"/>
    </xf>
    <xf numFmtId="0" fontId="0" fillId="0" borderId="8" xfId="0"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1" xfId="0" applyFont="1" applyFill="1" applyBorder="1" applyAlignment="1">
      <alignment horizontal="left" wrapText="1"/>
    </xf>
    <xf numFmtId="0" fontId="0" fillId="4" borderId="20" xfId="0" applyFont="1" applyFill="1" applyBorder="1" applyAlignment="1">
      <alignment horizontal="left" wrapText="1"/>
    </xf>
    <xf numFmtId="0" fontId="0" fillId="4" borderId="19" xfId="0" applyFont="1" applyFill="1" applyBorder="1" applyAlignment="1">
      <alignment horizontal="left"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 xfId="0" applyFont="1" applyFill="1" applyBorder="1" applyAlignment="1">
      <alignment horizontal="center" wrapText="1"/>
    </xf>
    <xf numFmtId="0" fontId="16" fillId="9" borderId="14" xfId="0" applyFont="1" applyFill="1" applyBorder="1" applyAlignment="1">
      <alignment horizontal="left" wrapText="1"/>
    </xf>
    <xf numFmtId="0" fontId="16" fillId="9" borderId="20" xfId="0" applyFont="1" applyFill="1" applyBorder="1" applyAlignment="1">
      <alignment horizontal="left" wrapText="1"/>
    </xf>
    <xf numFmtId="0" fontId="16" fillId="9" borderId="19" xfId="0" applyFont="1" applyFill="1" applyBorder="1" applyAlignment="1">
      <alignment horizontal="left" wrapText="1"/>
    </xf>
    <xf numFmtId="0" fontId="16" fillId="9" borderId="21" xfId="0" applyFont="1" applyFill="1" applyBorder="1" applyAlignment="1">
      <alignment horizontal="left" wrapText="1"/>
    </xf>
    <xf numFmtId="0" fontId="0" fillId="2" borderId="18" xfId="0" applyFont="1" applyFill="1" applyBorder="1" applyAlignment="1">
      <alignment horizontal="left" vertical="top" wrapText="1"/>
    </xf>
    <xf numFmtId="0" fontId="0" fillId="0" borderId="18" xfId="0" applyBorder="1" applyAlignment="1">
      <alignment horizontal="left" vertical="top" wrapText="1"/>
    </xf>
    <xf numFmtId="0" fontId="0" fillId="2" borderId="15" xfId="0" applyFont="1" applyFill="1" applyBorder="1" applyAlignment="1">
      <alignment horizontal="left" vertical="top" wrapText="1"/>
    </xf>
    <xf numFmtId="0" fontId="0" fillId="2" borderId="16" xfId="0" applyFill="1" applyBorder="1" applyAlignment="1">
      <alignment horizontal="left" vertical="top" wrapText="1"/>
    </xf>
    <xf numFmtId="0" fontId="17" fillId="9" borderId="14" xfId="0" applyFont="1" applyFill="1" applyBorder="1" applyAlignment="1">
      <alignment horizontal="left" wrapText="1"/>
    </xf>
    <xf numFmtId="0" fontId="29" fillId="0" borderId="0" xfId="0" applyFont="1" applyAlignment="1">
      <alignment horizontal="center" wrapText="1"/>
    </xf>
    <xf numFmtId="0" fontId="25" fillId="0" borderId="0" xfId="0" applyFont="1" applyAlignment="1">
      <alignment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0" fillId="3" borderId="15" xfId="0" applyFont="1" applyFill="1" applyBorder="1" applyAlignment="1">
      <alignment horizontal="left" wrapText="1"/>
    </xf>
    <xf numFmtId="0" fontId="0" fillId="3" borderId="17" xfId="0" applyFont="1" applyFill="1" applyBorder="1" applyAlignment="1">
      <alignment horizontal="left" wrapText="1"/>
    </xf>
    <xf numFmtId="0" fontId="0" fillId="3" borderId="16" xfId="0" applyFont="1" applyFill="1" applyBorder="1" applyAlignment="1">
      <alignment horizontal="left" wrapText="1"/>
    </xf>
    <xf numFmtId="0" fontId="16" fillId="9" borderId="15" xfId="0" applyFont="1" applyFill="1" applyBorder="1" applyAlignment="1">
      <alignment horizontal="center" wrapText="1"/>
    </xf>
    <xf numFmtId="0" fontId="16" fillId="9" borderId="17" xfId="0" applyFont="1" applyFill="1" applyBorder="1" applyAlignment="1">
      <alignment horizontal="center" wrapText="1"/>
    </xf>
    <xf numFmtId="0" fontId="16" fillId="9" borderId="16" xfId="0" applyFont="1" applyFill="1" applyBorder="1" applyAlignment="1">
      <alignment horizontal="center" wrapText="1"/>
    </xf>
    <xf numFmtId="0" fontId="16" fillId="9" borderId="13" xfId="0" applyFont="1" applyFill="1" applyBorder="1" applyAlignment="1">
      <alignment horizontal="center" wrapText="1"/>
    </xf>
    <xf numFmtId="0" fontId="16" fillId="9" borderId="11" xfId="0" applyFont="1" applyFill="1" applyBorder="1" applyAlignment="1">
      <alignment horizontal="center" wrapText="1"/>
    </xf>
    <xf numFmtId="0" fontId="24" fillId="4" borderId="1" xfId="0" applyFont="1" applyFill="1" applyBorder="1" applyAlignment="1">
      <alignment horizontal="center" vertical="center" wrapText="1"/>
    </xf>
    <xf numFmtId="0" fontId="0" fillId="0" borderId="1" xfId="0" applyBorder="1" applyAlignment="1">
      <alignment wrapText="1"/>
    </xf>
    <xf numFmtId="0" fontId="0" fillId="3" borderId="1" xfId="0" applyFont="1" applyFill="1" applyBorder="1" applyAlignment="1">
      <alignment horizontal="left" wrapText="1"/>
    </xf>
    <xf numFmtId="0" fontId="16" fillId="9" borderId="10" xfId="0" applyFont="1" applyFill="1" applyBorder="1" applyAlignment="1">
      <alignment horizontal="center" wrapText="1"/>
    </xf>
    <xf numFmtId="0" fontId="16" fillId="9" borderId="0" xfId="0" applyFont="1" applyFill="1" applyBorder="1" applyAlignment="1">
      <alignment horizontal="center" wrapText="1"/>
    </xf>
    <xf numFmtId="0" fontId="0" fillId="0" borderId="0" xfId="0" applyAlignment="1">
      <alignment wrapText="1"/>
    </xf>
    <xf numFmtId="0" fontId="0" fillId="3" borderId="3" xfId="0" applyFont="1" applyFill="1" applyBorder="1" applyAlignment="1">
      <alignment horizontal="left"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3" xfId="0" applyFont="1" applyFill="1" applyBorder="1" applyAlignment="1">
      <alignment horizontal="left" vertical="top" wrapText="1"/>
    </xf>
    <xf numFmtId="0" fontId="0" fillId="0" borderId="8" xfId="0" applyBorder="1" applyAlignment="1">
      <alignment horizontal="left" vertical="top" wrapText="1"/>
    </xf>
    <xf numFmtId="0" fontId="11" fillId="2" borderId="3" xfId="0" applyFont="1" applyFill="1" applyBorder="1" applyAlignment="1">
      <alignment horizontal="left" vertical="top" wrapText="1"/>
    </xf>
    <xf numFmtId="49" fontId="33" fillId="0" borderId="9"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11" fillId="2" borderId="3" xfId="0" applyFont="1" applyFill="1" applyBorder="1" applyAlignment="1">
      <alignment horizontal="left" vertical="center" wrapText="1"/>
    </xf>
    <xf numFmtId="0" fontId="0" fillId="0" borderId="8" xfId="0" applyFont="1" applyBorder="1" applyAlignment="1">
      <alignment horizontal="left" vertical="center" wrapText="1"/>
    </xf>
    <xf numFmtId="0" fontId="11" fillId="2" borderId="20" xfId="0" applyFont="1" applyFill="1" applyBorder="1" applyAlignment="1">
      <alignment horizontal="left" vertical="center" wrapText="1"/>
    </xf>
    <xf numFmtId="0" fontId="11" fillId="2" borderId="19" xfId="0" applyFont="1" applyFill="1" applyBorder="1" applyAlignment="1">
      <alignment horizontal="left" vertical="center" wrapText="1"/>
    </xf>
    <xf numFmtId="10" fontId="2" fillId="0" borderId="0" xfId="2" applyNumberFormat="1" applyFont="1" applyAlignment="1">
      <alignment horizontal="center"/>
    </xf>
    <xf numFmtId="14" fontId="17" fillId="4" borderId="1" xfId="0" applyNumberFormat="1" applyFont="1" applyFill="1" applyBorder="1" applyAlignment="1">
      <alignment horizontal="left" vertical="top" wrapText="1"/>
    </xf>
  </cellXfs>
  <cellStyles count="11">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eacher-fs\Data\Users$\OJOASIL\NMHZHS%2017-18%20SCE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t="str">
            <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t="str">
            <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t="str">
            <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t="str">
            <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t="str">
            <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t="str">
            <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t="str">
            <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t="str">
            <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t="str">
            <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t="str">
            <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t="str">
            <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t="str">
            <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t="str">
            <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t="str">
            <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t="str">
            <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t="str">
            <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t="str">
            <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t="str">
            <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t="str">
            <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t="str">
            <v/>
          </cell>
          <cell r="O61" t="str">
            <v>TBD</v>
          </cell>
        </row>
        <row r="62">
          <cell r="A62" t="str">
            <v>332100010000</v>
          </cell>
          <cell r="B62" t="str">
            <v>NYC GEOG DIST #21 - BROOKLYN</v>
          </cell>
          <cell r="C62">
            <v>40</v>
          </cell>
          <cell r="D62">
            <v>4</v>
          </cell>
          <cell r="E62">
            <v>2</v>
          </cell>
          <cell r="F62">
            <v>6</v>
          </cell>
          <cell r="G62">
            <v>0.15</v>
          </cell>
          <cell r="K62">
            <v>40</v>
          </cell>
          <cell r="L62">
            <v>7</v>
          </cell>
          <cell r="M62" t="str">
            <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t="str">
            <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t="str">
            <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t="str">
            <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t="str">
            <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t="str">
            <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t="str">
            <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t="str">
            <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t="str">
            <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t="str">
            <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t="str">
            <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t="str">
            <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t="str">
            <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t="str">
            <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t="str">
            <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t="str">
            <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t="str">
            <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t="str">
            <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t="str">
            <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t="str">
            <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t="str">
            <v/>
          </cell>
          <cell r="G114">
            <v>1</v>
          </cell>
          <cell r="H114" t="str">
            <v>Yes</v>
          </cell>
        </row>
        <row r="115">
          <cell r="C115" t="str">
            <v>571000010018</v>
          </cell>
          <cell r="D115" t="str">
            <v>CORNING-PAINTED POST WEST HIGH SCH</v>
          </cell>
          <cell r="E115" t="str">
            <v>Priority</v>
          </cell>
          <cell r="H115" t="str">
            <v>No</v>
          </cell>
          <cell r="I115" t="str">
            <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t="str">
            <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t="str">
            <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t="str">
            <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t="str">
            <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t="str">
            <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t="str">
            <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t="str">
            <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t="str">
            <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t="str">
            <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t="str">
            <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t="str">
            <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t="str">
            <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t="str">
            <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t="str">
            <v/>
          </cell>
        </row>
        <row r="281">
          <cell r="C281" t="str">
            <v>261600010101</v>
          </cell>
          <cell r="D281" t="str">
            <v>INTEGRATED ARTS AND TECH HIGH SCHOOL</v>
          </cell>
          <cell r="E281" t="str">
            <v>Focus %</v>
          </cell>
          <cell r="H281" t="str">
            <v>No</v>
          </cell>
          <cell r="I281" t="str">
            <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t="str">
            <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t="str">
            <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t="str">
            <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t="str">
            <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t="str">
            <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t="str">
            <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t="str">
            <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t="str">
            <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t="str">
            <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t="str">
            <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t="str">
            <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t="str">
            <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t="str">
            <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t="str">
            <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t="str">
            <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t="str">
            <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t="str">
            <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t="str">
            <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t="str">
            <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t="str">
            <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t="str">
            <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EP CoverPage"/>
      <sheetName val="Assurances"/>
      <sheetName val="School Leadership Team"/>
      <sheetName val="School Info Sheet"/>
      <sheetName val="Overview"/>
      <sheetName val="Re-Identified Focus Schools"/>
      <sheetName val="Re-Identified Priority Schools"/>
      <sheetName val="New Identified Priority Schools"/>
      <sheetName val="PS ELT Plan"/>
      <sheetName val="Leading Indicators"/>
      <sheetName val="Sheet2"/>
      <sheetName val="Tenet 2"/>
      <sheetName val="Tenet 3"/>
      <sheetName val="Tenet 4"/>
      <sheetName val="Tenet 5"/>
      <sheetName val="Tenet 6"/>
      <sheetName val="Sheet1"/>
      <sheetName val="StatementsofPractice"/>
      <sheetName val="SI Set Aside Rates"/>
    </sheetNames>
    <sheetDataSet>
      <sheetData sheetId="0"/>
      <sheetData sheetId="1"/>
      <sheetData sheetId="2">
        <row r="20">
          <cell r="B20" t="str">
            <v>Ralph Burts</v>
          </cell>
          <cell r="C20" t="str">
            <v>Principal, Nelson Mandela/Dr. Hosea Zollicoffer High School</v>
          </cell>
        </row>
        <row r="21">
          <cell r="B21" t="str">
            <v>Leon Thomas</v>
          </cell>
          <cell r="C21" t="str">
            <v>Assistant Principal</v>
          </cell>
        </row>
        <row r="22">
          <cell r="B22" t="str">
            <v>TBA</v>
          </cell>
          <cell r="C22" t="str">
            <v>Guidance Counselor</v>
          </cell>
        </row>
        <row r="23">
          <cell r="B23" t="str">
            <v>Randall Smith</v>
          </cell>
          <cell r="C23" t="str">
            <v>Social Worker</v>
          </cell>
        </row>
        <row r="24">
          <cell r="B24" t="str">
            <v>Glennis Joseph</v>
          </cell>
          <cell r="C24" t="str">
            <v xml:space="preserve">Teacher </v>
          </cell>
        </row>
        <row r="25">
          <cell r="B25" t="str">
            <v>James Campbell</v>
          </cell>
          <cell r="C25" t="str">
            <v xml:space="preserve">Teacher </v>
          </cell>
        </row>
        <row r="26">
          <cell r="B26" t="str">
            <v>Sheba Serna</v>
          </cell>
          <cell r="C26" t="str">
            <v>Teacher</v>
          </cell>
        </row>
        <row r="27">
          <cell r="B27" t="str">
            <v>Dr. Osman Joasil</v>
          </cell>
          <cell r="C27" t="str">
            <v>Teacher</v>
          </cell>
        </row>
        <row r="28">
          <cell r="B28" t="str">
            <v xml:space="preserve">Sherida Moore </v>
          </cell>
          <cell r="C28" t="str">
            <v xml:space="preserve">Psychologist </v>
          </cell>
        </row>
        <row r="29">
          <cell r="B29" t="str">
            <v>Tracey Anderson-Grant</v>
          </cell>
          <cell r="C29" t="str">
            <v>Teacher</v>
          </cell>
        </row>
        <row r="30">
          <cell r="B30" t="str">
            <v xml:space="preserve">Tawana Randolph </v>
          </cell>
          <cell r="C30" t="str">
            <v>Parent</v>
          </cell>
        </row>
        <row r="31">
          <cell r="B31" t="str">
            <v xml:space="preserve">Violet Applewhite </v>
          </cell>
          <cell r="C31" t="str">
            <v xml:space="preserve">Parent </v>
          </cell>
        </row>
        <row r="32">
          <cell r="B32" t="str">
            <v>Jeanine Lee</v>
          </cell>
          <cell r="C32" t="str">
            <v>Parent</v>
          </cell>
        </row>
        <row r="33">
          <cell r="B33" t="str">
            <v>Michelle Walker</v>
          </cell>
          <cell r="C33" t="str">
            <v>Parent-liaison</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printerSettings" Target="../printerSettings/printerSettings28.bin"/><Relationship Id="rId4" Type="http://schemas.openxmlformats.org/officeDocument/2006/relationships/hyperlink" Target="http://www.p12.nysed.gov/accountability/ChecklistforDeterminingPrioritySchoolLeaderQualification.docx"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4" Type="http://schemas.openxmlformats.org/officeDocument/2006/relationships/printerSettings" Target="../printerSettings/printerSettings5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1"/>
  <sheetViews>
    <sheetView tabSelected="1" zoomScale="90" zoomScaleNormal="100" workbookViewId="0">
      <selection activeCell="E21" sqref="E21"/>
    </sheetView>
  </sheetViews>
  <sheetFormatPr defaultColWidth="9.109375" defaultRowHeight="15.6" x14ac:dyDescent="0.3"/>
  <cols>
    <col min="1" max="1" width="5.5546875" style="46" customWidth="1"/>
    <col min="2" max="2" width="27.44140625" style="46" customWidth="1"/>
    <col min="3" max="3" width="50.6640625" style="46" customWidth="1"/>
    <col min="4" max="4" width="33.88671875" style="46" customWidth="1"/>
    <col min="5" max="5" width="38.33203125" style="46" customWidth="1"/>
    <col min="6" max="16384" width="9.109375" style="46"/>
  </cols>
  <sheetData>
    <row r="1" spans="2:5" x14ac:dyDescent="0.3">
      <c r="B1" s="44" t="s">
        <v>349</v>
      </c>
      <c r="C1" s="45" t="s">
        <v>591</v>
      </c>
      <c r="D1" s="220" t="s">
        <v>501</v>
      </c>
      <c r="E1" s="221"/>
    </row>
    <row r="2" spans="2:5" s="166" customFormat="1" x14ac:dyDescent="0.3">
      <c r="B2" s="168" t="s">
        <v>515</v>
      </c>
      <c r="C2" s="169" t="s">
        <v>592</v>
      </c>
      <c r="D2" s="220"/>
      <c r="E2" s="221"/>
    </row>
    <row r="3" spans="2:5" x14ac:dyDescent="0.3">
      <c r="B3" s="44" t="s">
        <v>427</v>
      </c>
      <c r="C3" s="47" t="s">
        <v>593</v>
      </c>
      <c r="D3" s="222"/>
      <c r="E3" s="221"/>
    </row>
    <row r="4" spans="2:5" x14ac:dyDescent="0.3">
      <c r="E4" s="36"/>
    </row>
    <row r="5" spans="2:5" x14ac:dyDescent="0.3">
      <c r="E5" s="36"/>
    </row>
    <row r="6" spans="2:5" ht="23.4" x14ac:dyDescent="0.45">
      <c r="B6" s="225" t="s">
        <v>557</v>
      </c>
      <c r="C6" s="226"/>
      <c r="D6" s="226"/>
      <c r="E6" s="226"/>
    </row>
    <row r="8" spans="2:5" x14ac:dyDescent="0.3">
      <c r="B8" s="48" t="s">
        <v>350</v>
      </c>
      <c r="C8" s="49" t="s">
        <v>582</v>
      </c>
      <c r="D8" s="48" t="s">
        <v>351</v>
      </c>
      <c r="E8" s="49" t="s">
        <v>583</v>
      </c>
    </row>
    <row r="9" spans="2:5" x14ac:dyDescent="0.3">
      <c r="B9" s="48" t="s">
        <v>352</v>
      </c>
      <c r="C9" s="49" t="s">
        <v>585</v>
      </c>
      <c r="D9" s="48" t="s">
        <v>353</v>
      </c>
      <c r="E9" s="49" t="s">
        <v>584</v>
      </c>
    </row>
    <row r="10" spans="2:5" ht="15.75" customHeight="1" x14ac:dyDescent="0.3">
      <c r="B10" s="48" t="s">
        <v>354</v>
      </c>
      <c r="C10" s="227"/>
      <c r="D10" s="228"/>
      <c r="E10" s="229"/>
    </row>
    <row r="12" spans="2:5" ht="30.75" customHeight="1" x14ac:dyDescent="0.3">
      <c r="B12" s="230" t="s">
        <v>355</v>
      </c>
      <c r="C12" s="231"/>
      <c r="D12" s="231"/>
      <c r="E12" s="231"/>
    </row>
    <row r="14" spans="2:5" x14ac:dyDescent="0.3">
      <c r="B14" s="232" t="s">
        <v>356</v>
      </c>
      <c r="C14" s="231"/>
      <c r="D14" s="231"/>
      <c r="E14" s="231"/>
    </row>
    <row r="16" spans="2:5" ht="45.75" customHeight="1" x14ac:dyDescent="0.3">
      <c r="B16" s="233" t="s">
        <v>516</v>
      </c>
      <c r="C16" s="231"/>
      <c r="D16" s="231"/>
      <c r="E16" s="231"/>
    </row>
    <row r="18" spans="2:5" x14ac:dyDescent="0.3">
      <c r="B18" s="223" t="s">
        <v>357</v>
      </c>
      <c r="C18" s="224"/>
      <c r="D18" s="224"/>
      <c r="E18" s="224"/>
    </row>
    <row r="19" spans="2:5" x14ac:dyDescent="0.3">
      <c r="B19" s="50" t="s">
        <v>358</v>
      </c>
      <c r="C19" s="50" t="s">
        <v>359</v>
      </c>
      <c r="D19" s="50" t="s">
        <v>360</v>
      </c>
      <c r="E19" s="50" t="s">
        <v>361</v>
      </c>
    </row>
    <row r="20" spans="2:5" ht="30" customHeight="1" x14ac:dyDescent="0.3">
      <c r="B20" s="51" t="s">
        <v>362</v>
      </c>
      <c r="C20" s="52"/>
      <c r="D20" s="49" t="s">
        <v>691</v>
      </c>
      <c r="E20" s="285">
        <v>42917</v>
      </c>
    </row>
    <row r="21" spans="2:5" ht="30" customHeight="1" x14ac:dyDescent="0.3">
      <c r="B21" s="51" t="s">
        <v>363</v>
      </c>
      <c r="C21" s="52"/>
      <c r="D21" s="49" t="s">
        <v>692</v>
      </c>
      <c r="E21" s="285">
        <v>42917</v>
      </c>
    </row>
  </sheetData>
  <customSheetViews>
    <customSheetView guid="{C0736EDE-B647-460A-AF7D-0FC5B36FDE49}" scale="90" showPageBreaks="1" printArea="1">
      <selection activeCell="C10" sqref="C10:E10"/>
      <pageMargins left="0.45" right="0.45" top="0.5" bottom="0.5" header="0.3" footer="0.05"/>
      <pageSetup scale="80" orientation="landscape" r:id="rId1"/>
      <headerFooter>
        <oddFooter>&amp;R&amp;P</oddFooter>
      </headerFooter>
    </customSheetView>
    <customSheetView guid="{44594B27-9C70-41F1-9630-666DBB02377F}" scale="90"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selection activeCell="B6" sqref="B6:E6"/>
      <pageMargins left="0.45" right="0.45" top="0.5" bottom="0.5" header="0.3" footer="0.05"/>
      <pageSetup scale="80" orientation="landscape" r:id="rId3"/>
      <headerFooter>
        <oddFooter>&amp;R&amp;P</oddFooter>
      </headerFooter>
    </customSheetView>
  </customSheetViews>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pageMargins left="0.45" right="0.45" top="0.5" bottom="0.5" header="0.3" footer="0.05"/>
  <pageSetup scale="80" orientation="landscape" r:id="rId4"/>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90" zoomScaleNormal="90" workbookViewId="0">
      <selection activeCell="C11" sqref="C11"/>
    </sheetView>
  </sheetViews>
  <sheetFormatPr defaultColWidth="9.109375" defaultRowHeight="14.4" x14ac:dyDescent="0.3"/>
  <cols>
    <col min="1" max="1" width="5.5546875" style="145" customWidth="1"/>
    <col min="2" max="2" width="5.6640625" style="145" customWidth="1"/>
    <col min="3" max="3" width="150.6640625" style="156" customWidth="1"/>
    <col min="4" max="16384" width="9.109375" style="156"/>
  </cols>
  <sheetData>
    <row r="1" spans="1:29" s="157" customFormat="1" ht="18" x14ac:dyDescent="0.35">
      <c r="A1" s="161"/>
      <c r="B1" s="161"/>
      <c r="C1" s="155" t="s">
        <v>513</v>
      </c>
    </row>
    <row r="2" spans="1:29" ht="18" x14ac:dyDescent="0.35">
      <c r="C2" s="85"/>
    </row>
    <row r="3" spans="1:29" s="162" customFormat="1" x14ac:dyDescent="0.3">
      <c r="A3" s="77"/>
      <c r="B3" s="170"/>
      <c r="C3" s="170" t="s">
        <v>514</v>
      </c>
      <c r="D3" s="77"/>
      <c r="E3" s="77"/>
      <c r="F3" s="77"/>
      <c r="G3" s="77"/>
      <c r="H3" s="77"/>
      <c r="I3" s="77"/>
      <c r="J3" s="77"/>
      <c r="K3" s="77"/>
      <c r="L3" s="77"/>
      <c r="M3" s="77"/>
      <c r="N3" s="77"/>
      <c r="O3" s="77"/>
      <c r="P3" s="77"/>
      <c r="Q3" s="77"/>
      <c r="R3" s="77"/>
      <c r="S3" s="77"/>
      <c r="T3" s="77"/>
      <c r="U3" s="77"/>
      <c r="V3" s="77"/>
      <c r="W3" s="77"/>
      <c r="X3" s="77"/>
      <c r="Y3" s="77"/>
      <c r="Z3" s="77"/>
      <c r="AA3" s="77"/>
      <c r="AB3" s="77"/>
      <c r="AC3" s="77"/>
    </row>
    <row r="4" spans="1:29" s="75" customFormat="1" x14ac:dyDescent="0.3">
      <c r="A4" s="77"/>
      <c r="B4" s="77"/>
      <c r="C4" s="158"/>
      <c r="D4" s="77"/>
      <c r="E4" s="77"/>
      <c r="F4" s="77"/>
      <c r="G4" s="77"/>
      <c r="H4" s="77"/>
      <c r="I4" s="77"/>
      <c r="J4" s="77"/>
      <c r="K4" s="77"/>
      <c r="L4" s="77"/>
      <c r="M4" s="77"/>
      <c r="N4" s="77"/>
      <c r="O4" s="77"/>
      <c r="P4" s="77"/>
      <c r="Q4" s="77"/>
      <c r="R4" s="77"/>
      <c r="S4" s="77"/>
      <c r="T4" s="77"/>
      <c r="U4" s="77"/>
      <c r="V4" s="77"/>
      <c r="W4" s="77"/>
      <c r="X4" s="77"/>
      <c r="Y4" s="77"/>
      <c r="Z4" s="77"/>
      <c r="AA4" s="77"/>
      <c r="AB4" s="77"/>
      <c r="AC4" s="77"/>
    </row>
    <row r="5" spans="1:29" s="75" customFormat="1" ht="43.2" x14ac:dyDescent="0.3">
      <c r="A5" s="77"/>
      <c r="B5" s="104"/>
      <c r="C5" s="80" t="s">
        <v>558</v>
      </c>
      <c r="D5" s="77"/>
      <c r="E5" s="77"/>
      <c r="F5" s="77"/>
      <c r="G5" s="77"/>
      <c r="H5" s="77"/>
      <c r="I5" s="77"/>
      <c r="J5" s="77"/>
      <c r="K5" s="77"/>
      <c r="L5" s="77"/>
      <c r="M5" s="77"/>
      <c r="N5" s="77"/>
      <c r="O5" s="77"/>
      <c r="P5" s="77"/>
      <c r="Q5" s="77"/>
      <c r="R5" s="77"/>
      <c r="S5" s="77"/>
      <c r="T5" s="77"/>
      <c r="U5" s="77"/>
      <c r="V5" s="77"/>
      <c r="W5" s="77"/>
      <c r="X5" s="77"/>
      <c r="Y5" s="77"/>
      <c r="Z5" s="77"/>
      <c r="AA5" s="77"/>
      <c r="AB5" s="77"/>
      <c r="AC5" s="77"/>
    </row>
    <row r="6" spans="1:29" s="75" customFormat="1" x14ac:dyDescent="0.3">
      <c r="A6" s="77"/>
      <c r="B6" s="175"/>
      <c r="C6" s="80"/>
      <c r="D6" s="77"/>
      <c r="E6" s="77"/>
      <c r="F6" s="77"/>
      <c r="G6" s="77"/>
      <c r="H6" s="77"/>
      <c r="I6" s="77"/>
      <c r="J6" s="77"/>
      <c r="K6" s="77"/>
      <c r="L6" s="77"/>
      <c r="M6" s="77"/>
      <c r="N6" s="77"/>
      <c r="O6" s="77"/>
      <c r="P6" s="77"/>
      <c r="Q6" s="77"/>
      <c r="R6" s="77"/>
      <c r="S6" s="77"/>
      <c r="T6" s="77"/>
      <c r="U6" s="77"/>
      <c r="V6" s="77"/>
      <c r="W6" s="77"/>
      <c r="X6" s="77"/>
      <c r="Y6" s="77"/>
      <c r="Z6" s="77"/>
      <c r="AA6" s="77"/>
      <c r="AB6" s="77"/>
      <c r="AC6" s="77"/>
    </row>
    <row r="7" spans="1:29" s="162" customFormat="1" x14ac:dyDescent="0.3">
      <c r="A7" s="77"/>
      <c r="B7" s="77"/>
      <c r="C7" s="80"/>
      <c r="D7" s="77"/>
      <c r="E7" s="77"/>
      <c r="F7" s="77"/>
      <c r="G7" s="77"/>
      <c r="H7" s="77"/>
      <c r="I7" s="77"/>
      <c r="J7" s="77"/>
      <c r="K7" s="77"/>
      <c r="L7" s="77"/>
      <c r="M7" s="77"/>
      <c r="N7" s="77"/>
      <c r="O7" s="77"/>
      <c r="P7" s="77"/>
      <c r="Q7" s="77"/>
      <c r="R7" s="77"/>
      <c r="S7" s="77"/>
      <c r="T7" s="77"/>
      <c r="U7" s="77"/>
      <c r="V7" s="77"/>
      <c r="W7" s="77"/>
      <c r="X7" s="77"/>
      <c r="Y7" s="77"/>
      <c r="Z7" s="77"/>
      <c r="AA7" s="77"/>
      <c r="AB7" s="77"/>
      <c r="AC7" s="77"/>
    </row>
    <row r="8" spans="1:29" s="162" customFormat="1" ht="28.8" x14ac:dyDescent="0.3">
      <c r="A8" s="77"/>
      <c r="B8" s="104"/>
      <c r="C8" s="80" t="s">
        <v>539</v>
      </c>
      <c r="D8" s="77"/>
      <c r="E8" s="77"/>
      <c r="F8" s="77"/>
      <c r="G8" s="77"/>
      <c r="H8" s="77"/>
      <c r="I8" s="77"/>
      <c r="J8" s="77"/>
      <c r="K8" s="77"/>
      <c r="L8" s="77"/>
      <c r="M8" s="77"/>
      <c r="N8" s="77"/>
      <c r="O8" s="77"/>
      <c r="P8" s="77"/>
      <c r="Q8" s="77"/>
      <c r="R8" s="77"/>
      <c r="S8" s="77"/>
      <c r="T8" s="77"/>
      <c r="U8" s="77"/>
      <c r="V8" s="77"/>
      <c r="W8" s="77"/>
      <c r="X8" s="77"/>
      <c r="Y8" s="77"/>
      <c r="Z8" s="77"/>
      <c r="AA8" s="77"/>
      <c r="AB8" s="77"/>
      <c r="AC8" s="77"/>
    </row>
    <row r="9" spans="1:29" s="162" customFormat="1" x14ac:dyDescent="0.3">
      <c r="A9" s="77"/>
      <c r="B9" s="77"/>
      <c r="C9" s="80"/>
      <c r="D9" s="77"/>
      <c r="E9" s="77"/>
      <c r="F9" s="77"/>
      <c r="G9" s="77"/>
      <c r="H9" s="77"/>
      <c r="I9" s="77"/>
      <c r="J9" s="77"/>
      <c r="K9" s="77"/>
      <c r="L9" s="77"/>
      <c r="M9" s="77"/>
      <c r="N9" s="77"/>
      <c r="O9" s="77"/>
      <c r="P9" s="77"/>
      <c r="Q9" s="77"/>
      <c r="R9" s="77"/>
      <c r="S9" s="77"/>
      <c r="T9" s="77"/>
      <c r="U9" s="77"/>
      <c r="V9" s="77"/>
      <c r="W9" s="77"/>
      <c r="X9" s="77"/>
      <c r="Y9" s="77"/>
      <c r="Z9" s="77"/>
      <c r="AA9" s="77"/>
      <c r="AB9" s="77"/>
      <c r="AC9" s="77"/>
    </row>
    <row r="10" spans="1:29" s="162" customFormat="1" x14ac:dyDescent="0.3">
      <c r="A10" s="77"/>
      <c r="B10" s="77"/>
      <c r="C10" s="80"/>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row>
    <row r="11" spans="1:29" s="75" customFormat="1" ht="30" customHeight="1" x14ac:dyDescent="0.3">
      <c r="A11" s="77"/>
      <c r="B11" s="104"/>
      <c r="C11" s="163" t="s">
        <v>540</v>
      </c>
    </row>
    <row r="12" spans="1:29" s="75" customFormat="1" x14ac:dyDescent="0.3">
      <c r="A12" s="77"/>
      <c r="B12" s="77"/>
      <c r="C12" s="164"/>
    </row>
    <row r="13" spans="1:29" s="75" customFormat="1" x14ac:dyDescent="0.3">
      <c r="A13" s="77"/>
      <c r="B13" s="77"/>
      <c r="C13" s="164"/>
    </row>
    <row r="14" spans="1:29" s="75" customFormat="1" ht="30" customHeight="1" x14ac:dyDescent="0.3">
      <c r="A14" s="77"/>
      <c r="B14" s="104"/>
      <c r="C14" s="80" t="s">
        <v>572</v>
      </c>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row>
    <row r="15" spans="1:29" s="162" customFormat="1" x14ac:dyDescent="0.3">
      <c r="A15" s="77"/>
      <c r="B15" s="77"/>
      <c r="C15" s="80"/>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row>
    <row r="16" spans="1:29" s="162" customFormat="1" x14ac:dyDescent="0.3">
      <c r="A16" s="77"/>
      <c r="B16" s="77"/>
      <c r="C16" s="80"/>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row>
    <row r="17" spans="1:3" s="75" customFormat="1" ht="30" customHeight="1" x14ac:dyDescent="0.3">
      <c r="A17" s="77"/>
      <c r="B17" s="104"/>
      <c r="C17" s="80" t="s">
        <v>541</v>
      </c>
    </row>
    <row r="18" spans="1:3" s="75" customFormat="1" x14ac:dyDescent="0.3">
      <c r="A18" s="77"/>
      <c r="B18" s="77"/>
      <c r="C18" s="80"/>
    </row>
    <row r="19" spans="1:3" s="75" customFormat="1" x14ac:dyDescent="0.3">
      <c r="A19" s="77"/>
      <c r="B19" s="77"/>
      <c r="C19" s="80"/>
    </row>
    <row r="20" spans="1:3" s="75" customFormat="1" ht="30" customHeight="1" x14ac:dyDescent="0.3">
      <c r="A20" s="77"/>
      <c r="B20" s="104"/>
      <c r="C20" s="165" t="s">
        <v>542</v>
      </c>
    </row>
  </sheetData>
  <customSheetViews>
    <customSheetView guid="{C0736EDE-B647-460A-AF7D-0FC5B36FDE49}" scale="90" showPageBreaks="1" printArea="1">
      <selection activeCell="C11" sqref="C11"/>
      <pageMargins left="0.45" right="0.45" top="0.5" bottom="0.5" header="0.3" footer="0.05"/>
      <pageSetup scale="80" fitToHeight="7" orientation="landscape" r:id="rId1"/>
      <headerFooter>
        <oddFooter>&amp;R&amp;P</oddFooter>
      </headerFooter>
    </customSheetView>
    <customSheetView guid="{44594B27-9C70-41F1-9630-666DBB02377F}" scale="90" showPageBreaks="1" printArea="1">
      <pageMargins left="0.45" right="0.45" top="0.5" bottom="0.5" header="0.3" footer="0.05"/>
      <pageSetup scale="80" fitToHeight="7" orientation="landscape" r:id="rId2"/>
      <headerFooter>
        <oddFooter>&amp;R&amp;P</oddFooter>
      </headerFooter>
    </customSheetView>
    <customSheetView guid="{D084C74A-34CE-4171-80D6-1BE5E86C1BB8}" showPageBreaks="1" printArea="1">
      <selection activeCell="C20" sqref="C20"/>
      <pageMargins left="0.45" right="0.45" top="0.5" bottom="0.5" header="0.3" footer="0.05"/>
      <pageSetup scale="80" fitToHeight="7" orientation="landscape" r:id="rId3"/>
      <headerFooter>
        <oddFooter>&amp;R&amp;P</oddFooter>
      </headerFooter>
    </customSheetView>
  </customSheetViews>
  <pageMargins left="0.45" right="0.45" top="0.5" bottom="0.5" header="0.3" footer="0.05"/>
  <pageSetup scale="80" fitToHeight="7" orientation="landscape" r:id="rId4"/>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41"/>
  <sheetViews>
    <sheetView topLeftCell="A22" zoomScale="184" zoomScaleNormal="184" workbookViewId="0">
      <selection activeCell="A33" sqref="A33"/>
    </sheetView>
  </sheetViews>
  <sheetFormatPr defaultColWidth="9.109375" defaultRowHeight="14.4" x14ac:dyDescent="0.3"/>
  <cols>
    <col min="1" max="1" width="5.6640625" style="58" customWidth="1"/>
    <col min="2" max="2" width="27.6640625" style="58" customWidth="1"/>
    <col min="3" max="3" width="52.109375" style="58" customWidth="1"/>
    <col min="4" max="4" width="27.88671875" style="58" customWidth="1"/>
    <col min="5" max="5" width="50" style="58" customWidth="1"/>
    <col min="6" max="16384" width="9.109375" style="58"/>
  </cols>
  <sheetData>
    <row r="1" spans="2:13" s="53" customFormat="1" ht="18.75" customHeight="1" x14ac:dyDescent="0.35">
      <c r="B1" s="237" t="s">
        <v>428</v>
      </c>
      <c r="C1" s="238"/>
      <c r="D1" s="238"/>
      <c r="E1" s="238"/>
      <c r="F1" s="36"/>
      <c r="G1" s="36"/>
      <c r="H1" s="36"/>
      <c r="I1" s="36"/>
      <c r="J1" s="36"/>
      <c r="K1" s="36"/>
      <c r="L1" s="36"/>
      <c r="M1" s="36"/>
    </row>
    <row r="2" spans="2:13" s="53" customFormat="1" ht="15.6" x14ac:dyDescent="0.3">
      <c r="B2" s="55"/>
      <c r="C2" s="56"/>
      <c r="D2" s="57"/>
      <c r="E2" s="36"/>
    </row>
    <row r="3" spans="2:13" ht="45" customHeight="1" x14ac:dyDescent="0.3">
      <c r="B3" s="239" t="s">
        <v>441</v>
      </c>
      <c r="C3" s="239"/>
      <c r="D3" s="239"/>
      <c r="E3" s="239"/>
    </row>
    <row r="5" spans="2:13" ht="30" customHeight="1" x14ac:dyDescent="0.3">
      <c r="B5" s="240" t="s">
        <v>527</v>
      </c>
      <c r="C5" s="240"/>
      <c r="D5" s="240"/>
      <c r="E5" s="240"/>
    </row>
    <row r="6" spans="2:13" x14ac:dyDescent="0.3">
      <c r="B6" s="59"/>
      <c r="D6" s="59"/>
      <c r="E6" s="60"/>
    </row>
    <row r="7" spans="2:13" x14ac:dyDescent="0.3">
      <c r="B7" s="67" t="s">
        <v>366</v>
      </c>
      <c r="C7" s="67" t="s">
        <v>367</v>
      </c>
      <c r="D7" s="67" t="s">
        <v>366</v>
      </c>
      <c r="E7" s="67" t="s">
        <v>368</v>
      </c>
    </row>
    <row r="8" spans="2:13" ht="15" customHeight="1" x14ac:dyDescent="0.3">
      <c r="B8" s="205">
        <v>42997</v>
      </c>
      <c r="C8" s="206" t="s">
        <v>581</v>
      </c>
      <c r="D8" s="68"/>
      <c r="E8" s="68"/>
    </row>
    <row r="9" spans="2:13" ht="15" customHeight="1" x14ac:dyDescent="0.3">
      <c r="B9" s="205">
        <v>43025</v>
      </c>
      <c r="C9" s="206" t="s">
        <v>581</v>
      </c>
      <c r="D9" s="68"/>
      <c r="E9" s="68"/>
    </row>
    <row r="10" spans="2:13" ht="15" customHeight="1" x14ac:dyDescent="0.3">
      <c r="B10" s="205">
        <v>43060</v>
      </c>
      <c r="C10" s="206" t="s">
        <v>581</v>
      </c>
      <c r="D10" s="68"/>
      <c r="E10" s="68"/>
    </row>
    <row r="11" spans="2:13" s="203" customFormat="1" ht="15" customHeight="1" x14ac:dyDescent="0.3">
      <c r="B11" s="205">
        <v>43081</v>
      </c>
      <c r="C11" s="206" t="s">
        <v>581</v>
      </c>
      <c r="D11" s="207"/>
      <c r="E11" s="207"/>
    </row>
    <row r="12" spans="2:13" s="203" customFormat="1" ht="15" customHeight="1" x14ac:dyDescent="0.3">
      <c r="B12" s="205">
        <v>43116</v>
      </c>
      <c r="C12" s="206" t="s">
        <v>581</v>
      </c>
      <c r="D12" s="207"/>
      <c r="E12" s="207"/>
    </row>
    <row r="13" spans="2:13" s="203" customFormat="1" ht="15" customHeight="1" x14ac:dyDescent="0.3">
      <c r="B13" s="205">
        <v>43137</v>
      </c>
      <c r="C13" s="206" t="s">
        <v>581</v>
      </c>
      <c r="D13" s="207"/>
      <c r="E13" s="207"/>
    </row>
    <row r="14" spans="2:13" s="203" customFormat="1" ht="15" customHeight="1" x14ac:dyDescent="0.3">
      <c r="B14" s="205">
        <v>43165</v>
      </c>
      <c r="C14" s="206" t="s">
        <v>581</v>
      </c>
      <c r="D14" s="207"/>
      <c r="E14" s="207"/>
    </row>
    <row r="15" spans="2:13" ht="15" customHeight="1" x14ac:dyDescent="0.3">
      <c r="B15" s="205">
        <v>43193</v>
      </c>
      <c r="C15" s="206" t="s">
        <v>581</v>
      </c>
      <c r="D15" s="68"/>
      <c r="E15" s="68"/>
    </row>
    <row r="16" spans="2:13" s="203" customFormat="1" ht="15" customHeight="1" x14ac:dyDescent="0.3">
      <c r="B16" s="205">
        <v>43228</v>
      </c>
      <c r="C16" s="206" t="s">
        <v>581</v>
      </c>
      <c r="D16" s="207"/>
      <c r="E16" s="207"/>
    </row>
    <row r="17" spans="2:5" ht="15" customHeight="1" x14ac:dyDescent="0.3">
      <c r="B17" s="205">
        <v>43256</v>
      </c>
      <c r="C17" s="206" t="s">
        <v>581</v>
      </c>
      <c r="D17" s="68"/>
      <c r="E17" s="68"/>
    </row>
    <row r="19" spans="2:5" x14ac:dyDescent="0.3">
      <c r="B19" s="61" t="s">
        <v>364</v>
      </c>
      <c r="C19" s="241" t="s">
        <v>365</v>
      </c>
      <c r="D19" s="241"/>
      <c r="E19" s="62" t="s">
        <v>359</v>
      </c>
    </row>
    <row r="20" spans="2:5" ht="15" customHeight="1" x14ac:dyDescent="0.3">
      <c r="B20" s="202" t="str">
        <f>'[6]School Leadership Team'!B20</f>
        <v>Ralph Burts</v>
      </c>
      <c r="C20" s="235" t="str">
        <f>'[6]School Leadership Team'!C20</f>
        <v>Principal, Nelson Mandela/Dr. Hosea Zollicoffer High School</v>
      </c>
      <c r="D20" s="236"/>
      <c r="E20" s="64"/>
    </row>
    <row r="21" spans="2:5" ht="15" customHeight="1" x14ac:dyDescent="0.3">
      <c r="B21" s="202" t="str">
        <f>'[6]School Leadership Team'!B21</f>
        <v>Leon Thomas</v>
      </c>
      <c r="C21" s="235" t="str">
        <f>'[6]School Leadership Team'!C21</f>
        <v>Assistant Principal</v>
      </c>
      <c r="D21" s="236"/>
      <c r="E21" s="64"/>
    </row>
    <row r="22" spans="2:5" ht="15" customHeight="1" x14ac:dyDescent="0.3">
      <c r="B22" s="63" t="str">
        <f>'[6]School Leadership Team'!B22</f>
        <v>TBA</v>
      </c>
      <c r="C22" s="234" t="str">
        <f>'[6]School Leadership Team'!C22</f>
        <v>Guidance Counselor</v>
      </c>
      <c r="D22" s="234"/>
      <c r="E22" s="64"/>
    </row>
    <row r="23" spans="2:5" ht="15" customHeight="1" x14ac:dyDescent="0.3">
      <c r="B23" s="63" t="str">
        <f>'[6]School Leadership Team'!B23</f>
        <v>Randall Smith</v>
      </c>
      <c r="C23" s="234" t="str">
        <f>'[6]School Leadership Team'!C23</f>
        <v>Social Worker</v>
      </c>
      <c r="D23" s="234"/>
      <c r="E23" s="64"/>
    </row>
    <row r="24" spans="2:5" ht="15" customHeight="1" x14ac:dyDescent="0.3">
      <c r="B24" s="63" t="str">
        <f>'[6]School Leadership Team'!B27</f>
        <v>Dr. Osman Joasil</v>
      </c>
      <c r="C24" s="234" t="str">
        <f>'[6]School Leadership Team'!C27</f>
        <v>Teacher</v>
      </c>
      <c r="D24" s="234"/>
      <c r="E24" s="64"/>
    </row>
    <row r="25" spans="2:5" ht="15" customHeight="1" x14ac:dyDescent="0.3">
      <c r="B25" s="63" t="str">
        <f>'[6]School Leadership Team'!B28</f>
        <v xml:space="preserve">Sherida Moore </v>
      </c>
      <c r="C25" s="234" t="str">
        <f>'[6]School Leadership Team'!C28</f>
        <v xml:space="preserve">Psychologist </v>
      </c>
      <c r="D25" s="234"/>
      <c r="E25" s="64"/>
    </row>
    <row r="26" spans="2:5" ht="15" customHeight="1" x14ac:dyDescent="0.3">
      <c r="B26" s="63" t="str">
        <f>'[6]School Leadership Team'!B29</f>
        <v>Tracey Anderson-Grant</v>
      </c>
      <c r="C26" s="234" t="str">
        <f>'[6]School Leadership Team'!C29</f>
        <v>Teacher</v>
      </c>
      <c r="D26" s="234"/>
      <c r="E26" s="64"/>
    </row>
    <row r="27" spans="2:5" ht="15" customHeight="1" x14ac:dyDescent="0.3">
      <c r="B27" s="63" t="str">
        <f>'[6]School Leadership Team'!B24</f>
        <v>Glennis Joseph</v>
      </c>
      <c r="C27" s="234" t="str">
        <f>'[6]School Leadership Team'!C24</f>
        <v xml:space="preserve">Teacher </v>
      </c>
      <c r="D27" s="234"/>
      <c r="E27" s="64"/>
    </row>
    <row r="28" spans="2:5" ht="15" customHeight="1" x14ac:dyDescent="0.3">
      <c r="B28" s="63" t="str">
        <f>'[6]School Leadership Team'!B25</f>
        <v>James Campbell</v>
      </c>
      <c r="C28" s="234" t="str">
        <f>'[6]School Leadership Team'!C25</f>
        <v xml:space="preserve">Teacher </v>
      </c>
      <c r="D28" s="234"/>
      <c r="E28" s="64"/>
    </row>
    <row r="29" spans="2:5" ht="15" customHeight="1" x14ac:dyDescent="0.3">
      <c r="B29" s="63" t="str">
        <f>'[6]School Leadership Team'!B26</f>
        <v>Sheba Serna</v>
      </c>
      <c r="C29" s="234" t="str">
        <f>'[6]School Leadership Team'!C26</f>
        <v>Teacher</v>
      </c>
      <c r="D29" s="234"/>
      <c r="E29" s="64"/>
    </row>
    <row r="30" spans="2:5" ht="15" customHeight="1" x14ac:dyDescent="0.3">
      <c r="B30" s="63" t="str">
        <f>'[6]School Leadership Team'!B30</f>
        <v xml:space="preserve">Tawana Randolph </v>
      </c>
      <c r="C30" s="234" t="str">
        <f>'[6]School Leadership Team'!C30</f>
        <v>Parent</v>
      </c>
      <c r="D30" s="234"/>
      <c r="E30" s="64"/>
    </row>
    <row r="31" spans="2:5" ht="15" customHeight="1" x14ac:dyDescent="0.3">
      <c r="B31" s="63" t="str">
        <f>'[6]School Leadership Team'!B31</f>
        <v xml:space="preserve">Violet Applewhite </v>
      </c>
      <c r="C31" s="234" t="str">
        <f>'[6]School Leadership Team'!C31</f>
        <v xml:space="preserve">Parent </v>
      </c>
      <c r="D31" s="234"/>
      <c r="E31" s="64"/>
    </row>
    <row r="32" spans="2:5" ht="15" customHeight="1" x14ac:dyDescent="0.3">
      <c r="B32" s="63" t="str">
        <f>'[6]School Leadership Team'!B32</f>
        <v>Jeanine Lee</v>
      </c>
      <c r="C32" s="234" t="str">
        <f>'[6]School Leadership Team'!C32</f>
        <v>Parent</v>
      </c>
      <c r="D32" s="234"/>
      <c r="E32" s="64"/>
    </row>
    <row r="33" spans="2:5" ht="15" customHeight="1" x14ac:dyDescent="0.3">
      <c r="B33" s="63" t="str">
        <f>'[6]School Leadership Team'!B33</f>
        <v>Michelle Walker</v>
      </c>
      <c r="C33" s="234" t="str">
        <f>'[6]School Leadership Team'!C33</f>
        <v>Parent-liaison</v>
      </c>
      <c r="D33" s="234"/>
      <c r="E33" s="64"/>
    </row>
    <row r="34" spans="2:5" ht="15" customHeight="1" x14ac:dyDescent="0.3">
      <c r="B34" s="63"/>
      <c r="C34" s="234"/>
      <c r="D34" s="234"/>
      <c r="E34" s="64"/>
    </row>
    <row r="35" spans="2:5" ht="15" customHeight="1" x14ac:dyDescent="0.3">
      <c r="B35" s="63"/>
      <c r="C35" s="234"/>
      <c r="D35" s="234"/>
      <c r="E35" s="64"/>
    </row>
    <row r="36" spans="2:5" ht="15" customHeight="1" x14ac:dyDescent="0.3">
      <c r="B36" s="63"/>
      <c r="C36" s="234"/>
      <c r="D36" s="234"/>
      <c r="E36" s="64"/>
    </row>
    <row r="37" spans="2:5" ht="15" customHeight="1" x14ac:dyDescent="0.3">
      <c r="B37" s="63"/>
      <c r="C37" s="234"/>
      <c r="D37" s="234"/>
      <c r="E37" s="64"/>
    </row>
    <row r="38" spans="2:5" ht="15" customHeight="1" x14ac:dyDescent="0.3">
      <c r="B38" s="63"/>
      <c r="C38" s="234"/>
      <c r="D38" s="234"/>
      <c r="E38" s="64"/>
    </row>
    <row r="39" spans="2:5" ht="15" customHeight="1" x14ac:dyDescent="0.3">
      <c r="B39" s="63"/>
      <c r="C39" s="234"/>
      <c r="D39" s="234"/>
      <c r="E39" s="64"/>
    </row>
    <row r="40" spans="2:5" ht="15" customHeight="1" x14ac:dyDescent="0.3">
      <c r="B40" s="63"/>
      <c r="C40" s="234"/>
      <c r="D40" s="234"/>
      <c r="E40" s="63"/>
    </row>
    <row r="41" spans="2:5" x14ac:dyDescent="0.3">
      <c r="B41" s="65"/>
      <c r="C41" s="66"/>
      <c r="D41" s="66"/>
      <c r="E41" s="65"/>
    </row>
  </sheetData>
  <customSheetViews>
    <customSheetView guid="{C0736EDE-B647-460A-AF7D-0FC5B36FDE49}" scale="184" showPageBreaks="1" printArea="1" topLeftCell="A22">
      <selection activeCell="A33" sqref="A33"/>
      <pageMargins left="0.45" right="0.45" top="0.5" bottom="0.5" header="0.3" footer="0.05"/>
      <pageSetup scale="80" orientation="landscape" r:id="rId1"/>
      <headerFooter>
        <oddFooter>&amp;R&amp;P</oddFooter>
      </headerFooter>
    </customSheetView>
    <customSheetView guid="{44594B27-9C70-41F1-9630-666DBB02377F}" scale="90"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selection activeCell="A3" sqref="A3:XFD3"/>
      <pageMargins left="0.45" right="0.45" top="0.5" bottom="0.5" header="0.3" footer="0.05"/>
      <pageSetup scale="80" orientation="landscape" r:id="rId3"/>
      <headerFooter>
        <oddFooter>&amp;R&amp;P</oddFooter>
      </headerFooter>
    </customSheetView>
  </customSheetViews>
  <mergeCells count="25">
    <mergeCell ref="C21:D21"/>
    <mergeCell ref="B1:E1"/>
    <mergeCell ref="B3:E3"/>
    <mergeCell ref="B5:E5"/>
    <mergeCell ref="C19:D19"/>
    <mergeCell ref="C20:D20"/>
    <mergeCell ref="C33:D33"/>
    <mergeCell ref="C22:D22"/>
    <mergeCell ref="C23:D23"/>
    <mergeCell ref="C24:D24"/>
    <mergeCell ref="C25:D25"/>
    <mergeCell ref="C26:D26"/>
    <mergeCell ref="C27:D27"/>
    <mergeCell ref="C28:D28"/>
    <mergeCell ref="C29:D29"/>
    <mergeCell ref="C30:D30"/>
    <mergeCell ref="C31:D31"/>
    <mergeCell ref="C32:D32"/>
    <mergeCell ref="C40:D40"/>
    <mergeCell ref="C34:D34"/>
    <mergeCell ref="C35:D35"/>
    <mergeCell ref="C36:D36"/>
    <mergeCell ref="C37:D37"/>
    <mergeCell ref="C38:D38"/>
    <mergeCell ref="C39:D39"/>
  </mergeCells>
  <dataValidations count="4">
    <dataValidation allowBlank="1" showInputMessage="1" showErrorMessage="1" promptTitle="Instructions" prompt="Indicate the date of each DCIP planning meeting." sqref="B8:B17"/>
    <dataValidation allowBlank="1" showInputMessage="1" showErrorMessage="1" promptTitle="Instructions" prompt="Indicate the location where this meeting was conducted." sqref="C8:C17"/>
    <dataValidation allowBlank="1" showInputMessage="1" showErrorMessage="1" promptTitle="Instructions" prompt="Enter the title and organization of each member of the district's DCIP planning team." sqref="C20:D40"/>
    <dataValidation allowBlank="1" showInputMessage="1" showErrorMessage="1" promptTitle="Instructions" prompt="Enter the name of each member of the district's DCIP planning team." sqref="B20:B40"/>
  </dataValidations>
  <pageMargins left="0.45" right="0.45" top="0.5" bottom="0.5" header="0.3" footer="0.05"/>
  <pageSetup scale="80" orientation="landscape" r:id="rId4"/>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M48"/>
  <sheetViews>
    <sheetView topLeftCell="A5" zoomScale="90" zoomScaleNormal="90" workbookViewId="0">
      <selection activeCell="F5" sqref="F5"/>
    </sheetView>
  </sheetViews>
  <sheetFormatPr defaultColWidth="9.109375" defaultRowHeight="15.6" x14ac:dyDescent="0.3"/>
  <cols>
    <col min="1" max="1" width="5.6640625" style="54" customWidth="1"/>
    <col min="2" max="2" width="14.6640625" style="54" customWidth="1"/>
    <col min="3" max="3" width="9.88671875" style="54" customWidth="1"/>
    <col min="4" max="4" width="14.6640625" style="54" customWidth="1"/>
    <col min="5" max="5" width="9.88671875" style="54" customWidth="1"/>
    <col min="6" max="6" width="14.6640625" style="54" customWidth="1"/>
    <col min="7" max="7" width="9.88671875" style="54" customWidth="1"/>
    <col min="8" max="8" width="15.33203125" style="54" bestFit="1" customWidth="1"/>
    <col min="9" max="9" width="9.88671875" style="54" customWidth="1"/>
    <col min="10" max="10" width="14.6640625" style="54" customWidth="1"/>
    <col min="11" max="11" width="9.88671875" style="54" customWidth="1"/>
    <col min="12" max="12" width="14.6640625" style="54" customWidth="1"/>
    <col min="13" max="13" width="9.88671875" style="54" customWidth="1"/>
    <col min="14" max="16384" width="9.109375" style="54"/>
  </cols>
  <sheetData>
    <row r="1" spans="2:13" ht="18" x14ac:dyDescent="0.35">
      <c r="B1" s="237" t="s">
        <v>439</v>
      </c>
      <c r="C1" s="251"/>
      <c r="D1" s="251"/>
      <c r="E1" s="251"/>
      <c r="F1" s="252"/>
      <c r="G1" s="252"/>
      <c r="H1" s="252"/>
      <c r="I1" s="252"/>
      <c r="J1" s="252"/>
      <c r="K1" s="252"/>
      <c r="L1" s="252"/>
      <c r="M1" s="252"/>
    </row>
    <row r="2" spans="2:13" ht="15.75" customHeight="1" x14ac:dyDescent="0.3">
      <c r="B2" s="71"/>
      <c r="C2" s="71"/>
      <c r="D2" s="71"/>
      <c r="E2" s="71"/>
      <c r="F2" s="71"/>
      <c r="G2" s="71"/>
      <c r="H2" s="71"/>
      <c r="I2" s="71"/>
      <c r="J2" s="71"/>
      <c r="K2" s="71"/>
      <c r="L2" s="71"/>
      <c r="M2" s="71"/>
    </row>
    <row r="3" spans="2:13" x14ac:dyDescent="0.3">
      <c r="B3" s="242" t="s">
        <v>439</v>
      </c>
      <c r="C3" s="242"/>
      <c r="D3" s="242"/>
      <c r="E3" s="242"/>
      <c r="F3" s="242"/>
      <c r="G3" s="242"/>
      <c r="H3" s="242"/>
      <c r="I3" s="250"/>
      <c r="J3" s="250"/>
      <c r="K3" s="250"/>
      <c r="L3" s="250"/>
      <c r="M3" s="250"/>
    </row>
    <row r="4" spans="2:13" s="70" customFormat="1" ht="45" customHeight="1" x14ac:dyDescent="0.3">
      <c r="B4" s="117" t="s">
        <v>442</v>
      </c>
      <c r="C4" s="152" t="s">
        <v>577</v>
      </c>
      <c r="D4" s="117" t="s">
        <v>369</v>
      </c>
      <c r="E4" s="104">
        <v>152</v>
      </c>
      <c r="F4" s="117" t="s">
        <v>370</v>
      </c>
      <c r="G4" s="204">
        <v>0.9</v>
      </c>
      <c r="H4" s="117" t="s">
        <v>371</v>
      </c>
      <c r="I4" s="204">
        <v>0.75</v>
      </c>
      <c r="J4" s="242"/>
      <c r="K4" s="242"/>
      <c r="L4" s="242"/>
      <c r="M4" s="242"/>
    </row>
    <row r="5" spans="2:13" ht="45" customHeight="1" x14ac:dyDescent="0.3">
      <c r="B5" s="117" t="s">
        <v>443</v>
      </c>
      <c r="C5" s="204">
        <v>0.96</v>
      </c>
      <c r="D5" s="117" t="s">
        <v>444</v>
      </c>
      <c r="E5" s="204">
        <v>0.04</v>
      </c>
      <c r="F5" s="117" t="s">
        <v>445</v>
      </c>
      <c r="G5" s="104">
        <v>0</v>
      </c>
      <c r="H5" s="117" t="s">
        <v>446</v>
      </c>
      <c r="I5" s="204">
        <v>0.1</v>
      </c>
      <c r="J5" s="242"/>
      <c r="K5" s="242"/>
      <c r="L5" s="242"/>
      <c r="M5" s="242"/>
    </row>
    <row r="6" spans="2:13" x14ac:dyDescent="0.3">
      <c r="B6" s="118"/>
      <c r="C6" s="118"/>
      <c r="D6" s="118"/>
      <c r="E6" s="118"/>
      <c r="F6" s="118"/>
      <c r="G6" s="118"/>
      <c r="H6" s="118"/>
      <c r="I6" s="118"/>
      <c r="J6" s="118"/>
      <c r="K6" s="118"/>
      <c r="L6" s="118"/>
      <c r="M6" s="118"/>
    </row>
    <row r="7" spans="2:13" s="70" customFormat="1" x14ac:dyDescent="0.3">
      <c r="B7" s="242" t="s">
        <v>470</v>
      </c>
      <c r="C7" s="242"/>
      <c r="D7" s="242"/>
      <c r="E7" s="242"/>
      <c r="F7" s="242"/>
      <c r="G7" s="242"/>
      <c r="H7" s="242"/>
      <c r="I7" s="250"/>
      <c r="J7" s="250"/>
      <c r="K7" s="250"/>
      <c r="L7" s="250"/>
      <c r="M7" s="250"/>
    </row>
    <row r="8" spans="2:13" s="70" customFormat="1" ht="60" customHeight="1" x14ac:dyDescent="0.3">
      <c r="B8" s="117" t="s">
        <v>372</v>
      </c>
      <c r="C8" s="104">
        <v>0</v>
      </c>
      <c r="D8" s="117" t="s">
        <v>373</v>
      </c>
      <c r="E8" s="204">
        <v>0.9</v>
      </c>
      <c r="F8" s="117" t="s">
        <v>374</v>
      </c>
      <c r="G8" s="204">
        <v>0.1</v>
      </c>
      <c r="H8" s="117" t="s">
        <v>447</v>
      </c>
      <c r="I8" s="104">
        <v>0</v>
      </c>
      <c r="J8" s="117" t="s">
        <v>375</v>
      </c>
      <c r="K8" s="104">
        <v>0</v>
      </c>
      <c r="L8" s="117" t="s">
        <v>376</v>
      </c>
      <c r="M8" s="104">
        <v>0</v>
      </c>
    </row>
    <row r="9" spans="2:13" s="70" customFormat="1" x14ac:dyDescent="0.3">
      <c r="B9" s="118"/>
      <c r="C9" s="118"/>
      <c r="D9" s="118"/>
      <c r="E9" s="118"/>
      <c r="F9" s="118"/>
      <c r="G9" s="118"/>
      <c r="H9" s="118"/>
      <c r="I9" s="118"/>
      <c r="J9" s="118"/>
      <c r="K9" s="118"/>
      <c r="L9" s="118"/>
      <c r="M9" s="118"/>
    </row>
    <row r="10" spans="2:13" s="70" customFormat="1" x14ac:dyDescent="0.3">
      <c r="B10" s="242" t="s">
        <v>448</v>
      </c>
      <c r="C10" s="242"/>
      <c r="D10" s="242"/>
      <c r="E10" s="242"/>
      <c r="F10" s="242"/>
      <c r="G10" s="242"/>
      <c r="H10" s="242"/>
      <c r="I10" s="250"/>
      <c r="J10" s="250"/>
      <c r="K10" s="250"/>
      <c r="L10" s="250"/>
      <c r="M10" s="250"/>
    </row>
    <row r="11" spans="2:13" s="70" customFormat="1" ht="45" customHeight="1" x14ac:dyDescent="0.3">
      <c r="B11" s="248" t="s">
        <v>449</v>
      </c>
      <c r="C11" s="249"/>
      <c r="D11" s="119">
        <v>5</v>
      </c>
      <c r="E11" s="248" t="s">
        <v>450</v>
      </c>
      <c r="F11" s="249"/>
      <c r="G11" s="104">
        <v>1</v>
      </c>
      <c r="H11" s="248" t="s">
        <v>451</v>
      </c>
      <c r="I11" s="249"/>
      <c r="J11" s="119">
        <v>0</v>
      </c>
      <c r="K11" s="248" t="s">
        <v>452</v>
      </c>
      <c r="L11" s="249"/>
      <c r="M11" s="104">
        <v>2</v>
      </c>
    </row>
    <row r="12" spans="2:13" s="70" customFormat="1" ht="45" customHeight="1" x14ac:dyDescent="0.3">
      <c r="B12" s="248" t="s">
        <v>517</v>
      </c>
      <c r="C12" s="249"/>
      <c r="D12" s="119">
        <v>0</v>
      </c>
      <c r="E12" s="248" t="s">
        <v>453</v>
      </c>
      <c r="F12" s="249"/>
      <c r="G12" s="104">
        <v>0</v>
      </c>
      <c r="H12" s="248" t="s">
        <v>454</v>
      </c>
      <c r="I12" s="249"/>
      <c r="J12" s="119">
        <v>0</v>
      </c>
      <c r="K12" s="248" t="s">
        <v>455</v>
      </c>
      <c r="L12" s="249"/>
      <c r="M12" s="104">
        <v>8</v>
      </c>
    </row>
    <row r="13" spans="2:13" s="70" customFormat="1" x14ac:dyDescent="0.3">
      <c r="B13" s="118"/>
      <c r="C13" s="118"/>
      <c r="D13" s="118"/>
      <c r="E13" s="118"/>
      <c r="F13" s="118"/>
      <c r="G13" s="118"/>
      <c r="H13" s="118"/>
      <c r="I13" s="118"/>
      <c r="J13" s="118"/>
      <c r="K13" s="118"/>
      <c r="L13" s="118"/>
      <c r="M13" s="118"/>
    </row>
    <row r="14" spans="2:13" s="70" customFormat="1" x14ac:dyDescent="0.3">
      <c r="B14" s="242" t="s">
        <v>377</v>
      </c>
      <c r="C14" s="242"/>
      <c r="D14" s="242"/>
      <c r="E14" s="242"/>
      <c r="F14" s="242"/>
      <c r="G14" s="242"/>
      <c r="H14" s="242"/>
      <c r="I14" s="250"/>
      <c r="J14" s="250"/>
      <c r="K14" s="250"/>
      <c r="L14" s="250"/>
      <c r="M14" s="250"/>
    </row>
    <row r="15" spans="2:13" ht="45" customHeight="1" x14ac:dyDescent="0.3">
      <c r="B15" s="248" t="s">
        <v>456</v>
      </c>
      <c r="C15" s="249"/>
      <c r="D15" s="104" t="s">
        <v>578</v>
      </c>
      <c r="E15" s="248" t="s">
        <v>457</v>
      </c>
      <c r="F15" s="249"/>
      <c r="G15" s="104" t="s">
        <v>579</v>
      </c>
      <c r="H15" s="248" t="s">
        <v>528</v>
      </c>
      <c r="I15" s="249"/>
      <c r="J15" s="104" t="s">
        <v>579</v>
      </c>
      <c r="K15" s="248" t="s">
        <v>529</v>
      </c>
      <c r="L15" s="249"/>
      <c r="M15" s="104" t="s">
        <v>579</v>
      </c>
    </row>
    <row r="16" spans="2:13" s="106" customFormat="1" ht="45" customHeight="1" x14ac:dyDescent="0.3">
      <c r="B16" s="248" t="s">
        <v>458</v>
      </c>
      <c r="C16" s="249"/>
      <c r="D16" s="204" t="s">
        <v>6</v>
      </c>
      <c r="E16" s="248" t="s">
        <v>459</v>
      </c>
      <c r="F16" s="249"/>
      <c r="G16" s="104" t="s">
        <v>579</v>
      </c>
      <c r="H16" s="248" t="s">
        <v>460</v>
      </c>
      <c r="I16" s="249"/>
      <c r="J16" s="104" t="s">
        <v>579</v>
      </c>
      <c r="K16" s="248" t="s">
        <v>461</v>
      </c>
      <c r="L16" s="249"/>
      <c r="M16" s="104" t="s">
        <v>579</v>
      </c>
    </row>
    <row r="17" spans="2:13" s="106" customFormat="1" ht="45" customHeight="1" x14ac:dyDescent="0.3">
      <c r="B17" s="248" t="s">
        <v>462</v>
      </c>
      <c r="C17" s="249"/>
      <c r="D17" s="204">
        <v>0.26</v>
      </c>
      <c r="E17" s="248" t="s">
        <v>463</v>
      </c>
      <c r="F17" s="249"/>
      <c r="G17" s="204">
        <v>0.23</v>
      </c>
      <c r="H17" s="248" t="s">
        <v>464</v>
      </c>
      <c r="I17" s="249"/>
      <c r="J17" s="204">
        <v>0.17</v>
      </c>
      <c r="K17" s="248" t="s">
        <v>465</v>
      </c>
      <c r="L17" s="249"/>
      <c r="M17" s="204">
        <v>0.27</v>
      </c>
    </row>
    <row r="18" spans="2:13" s="106" customFormat="1" ht="45" customHeight="1" x14ac:dyDescent="0.3">
      <c r="B18" s="248" t="s">
        <v>466</v>
      </c>
      <c r="C18" s="249"/>
      <c r="D18" s="104">
        <v>0</v>
      </c>
      <c r="E18" s="248" t="s">
        <v>467</v>
      </c>
      <c r="F18" s="249"/>
      <c r="G18" s="204">
        <v>0.08</v>
      </c>
      <c r="H18" s="248" t="s">
        <v>468</v>
      </c>
      <c r="I18" s="249"/>
      <c r="J18" s="204">
        <v>0.18</v>
      </c>
      <c r="K18" s="248" t="s">
        <v>469</v>
      </c>
      <c r="L18" s="249"/>
      <c r="M18" s="204">
        <v>0.52</v>
      </c>
    </row>
    <row r="19" spans="2:13" s="173" customFormat="1" ht="45" customHeight="1" x14ac:dyDescent="0.3">
      <c r="B19" s="246" t="s">
        <v>537</v>
      </c>
      <c r="C19" s="247"/>
      <c r="D19" s="176" t="s">
        <v>580</v>
      </c>
      <c r="E19" s="246" t="s">
        <v>538</v>
      </c>
      <c r="F19" s="247"/>
      <c r="G19" s="176" t="s">
        <v>580</v>
      </c>
      <c r="H19" s="242"/>
      <c r="I19" s="242"/>
      <c r="J19" s="242"/>
      <c r="K19" s="243"/>
      <c r="L19" s="244"/>
      <c r="M19" s="245"/>
    </row>
    <row r="20" spans="2:13" s="106" customFormat="1" ht="15.75" customHeight="1" x14ac:dyDescent="0.3">
      <c r="B20" s="136"/>
      <c r="C20" s="134"/>
      <c r="D20" s="135"/>
      <c r="E20" s="136"/>
      <c r="F20" s="134"/>
      <c r="G20" s="135"/>
      <c r="H20" s="136"/>
      <c r="I20" s="134"/>
      <c r="J20" s="135"/>
      <c r="K20" s="136"/>
      <c r="L20" s="134"/>
      <c r="M20" s="135"/>
    </row>
    <row r="21" spans="2:13" s="121" customFormat="1" ht="15.75" customHeight="1" x14ac:dyDescent="0.3">
      <c r="B21" s="71"/>
      <c r="C21" s="137"/>
      <c r="D21" s="138"/>
      <c r="E21" s="71"/>
      <c r="F21" s="137"/>
      <c r="G21" s="138"/>
      <c r="H21" s="71"/>
      <c r="I21" s="137"/>
      <c r="J21" s="138"/>
      <c r="K21" s="71"/>
      <c r="L21" s="137"/>
      <c r="M21" s="138"/>
    </row>
    <row r="22" spans="2:13" s="106" customFormat="1" ht="15.75" customHeight="1" x14ac:dyDescent="0.3">
      <c r="B22" s="258" t="s">
        <v>378</v>
      </c>
      <c r="C22" s="259"/>
      <c r="D22" s="259"/>
      <c r="E22" s="259"/>
      <c r="F22" s="259"/>
      <c r="G22" s="259"/>
      <c r="H22" s="259"/>
      <c r="I22" s="259"/>
      <c r="J22" s="259"/>
      <c r="K22" s="259"/>
      <c r="L22" s="259"/>
      <c r="M22" s="260"/>
    </row>
    <row r="23" spans="2:13" s="106" customFormat="1" ht="15.75" customHeight="1" x14ac:dyDescent="0.3">
      <c r="B23" s="253"/>
      <c r="C23" s="254"/>
      <c r="D23" s="255" t="s">
        <v>379</v>
      </c>
      <c r="E23" s="256"/>
      <c r="F23" s="256"/>
      <c r="G23" s="257"/>
      <c r="H23" s="253" t="s">
        <v>586</v>
      </c>
      <c r="I23" s="254"/>
      <c r="J23" s="255" t="s">
        <v>380</v>
      </c>
      <c r="K23" s="256"/>
      <c r="L23" s="256"/>
      <c r="M23" s="257"/>
    </row>
    <row r="24" spans="2:13" ht="15.75" customHeight="1" x14ac:dyDescent="0.3">
      <c r="B24" s="253" t="s">
        <v>586</v>
      </c>
      <c r="C24" s="254"/>
      <c r="D24" s="255" t="s">
        <v>381</v>
      </c>
      <c r="E24" s="256"/>
      <c r="F24" s="256"/>
      <c r="G24" s="257"/>
      <c r="H24" s="253"/>
      <c r="I24" s="254"/>
      <c r="J24" s="255" t="s">
        <v>382</v>
      </c>
      <c r="K24" s="256"/>
      <c r="L24" s="256"/>
      <c r="M24" s="257"/>
    </row>
    <row r="25" spans="2:13" s="70" customFormat="1" ht="15.75" customHeight="1" x14ac:dyDescent="0.3">
      <c r="B25" s="253"/>
      <c r="C25" s="254"/>
      <c r="D25" s="255" t="s">
        <v>383</v>
      </c>
      <c r="E25" s="256"/>
      <c r="F25" s="256"/>
      <c r="G25" s="257"/>
      <c r="H25" s="253"/>
      <c r="I25" s="254"/>
      <c r="J25" s="255" t="s">
        <v>384</v>
      </c>
      <c r="K25" s="256"/>
      <c r="L25" s="256"/>
      <c r="M25" s="257"/>
    </row>
    <row r="26" spans="2:13" s="70" customFormat="1" ht="15.75" customHeight="1" x14ac:dyDescent="0.3">
      <c r="B26" s="253" t="s">
        <v>586</v>
      </c>
      <c r="C26" s="254"/>
      <c r="D26" s="255" t="s">
        <v>385</v>
      </c>
      <c r="E26" s="256"/>
      <c r="F26" s="256"/>
      <c r="G26" s="257"/>
      <c r="H26" s="253"/>
      <c r="I26" s="254"/>
      <c r="J26" s="255" t="s">
        <v>386</v>
      </c>
      <c r="K26" s="256"/>
      <c r="L26" s="256"/>
      <c r="M26" s="257"/>
    </row>
    <row r="27" spans="2:13" ht="15.75" customHeight="1" x14ac:dyDescent="0.3">
      <c r="B27" s="253" t="s">
        <v>586</v>
      </c>
      <c r="C27" s="254"/>
      <c r="D27" s="255" t="s">
        <v>387</v>
      </c>
      <c r="E27" s="256"/>
      <c r="F27" s="256"/>
      <c r="G27" s="257"/>
      <c r="H27" s="253"/>
      <c r="I27" s="254"/>
      <c r="J27" s="255"/>
      <c r="K27" s="256"/>
      <c r="L27" s="256"/>
      <c r="M27" s="257"/>
    </row>
    <row r="28" spans="2:13" ht="15.75" customHeight="1" x14ac:dyDescent="0.3">
      <c r="B28" s="71"/>
      <c r="C28" s="71"/>
      <c r="D28" s="71"/>
      <c r="E28" s="71"/>
      <c r="F28" s="70"/>
      <c r="G28" s="70"/>
      <c r="H28" s="70"/>
      <c r="I28" s="70"/>
      <c r="J28" s="70"/>
      <c r="K28" s="70"/>
      <c r="L28" s="70"/>
      <c r="M28" s="70"/>
    </row>
    <row r="29" spans="2:13" ht="15.75" customHeight="1" x14ac:dyDescent="0.3">
      <c r="B29" s="261" t="s">
        <v>388</v>
      </c>
      <c r="C29" s="262"/>
      <c r="D29" s="262"/>
      <c r="E29" s="262"/>
      <c r="F29" s="262"/>
      <c r="G29" s="262"/>
      <c r="H29" s="262"/>
      <c r="I29" s="262"/>
      <c r="J29" s="262"/>
      <c r="K29" s="262"/>
      <c r="L29" s="262"/>
      <c r="M29" s="262"/>
    </row>
    <row r="30" spans="2:13" ht="15.75" customHeight="1" x14ac:dyDescent="0.3">
      <c r="B30" s="253"/>
      <c r="C30" s="254"/>
      <c r="D30" s="255" t="s">
        <v>379</v>
      </c>
      <c r="E30" s="256"/>
      <c r="F30" s="256"/>
      <c r="G30" s="257"/>
      <c r="H30" s="253" t="s">
        <v>586</v>
      </c>
      <c r="I30" s="254"/>
      <c r="J30" s="255" t="s">
        <v>380</v>
      </c>
      <c r="K30" s="256"/>
      <c r="L30" s="256"/>
      <c r="M30" s="257"/>
    </row>
    <row r="31" spans="2:13" ht="15.75" customHeight="1" x14ac:dyDescent="0.3">
      <c r="B31" s="253" t="s">
        <v>586</v>
      </c>
      <c r="C31" s="254"/>
      <c r="D31" s="255" t="s">
        <v>381</v>
      </c>
      <c r="E31" s="256"/>
      <c r="F31" s="256"/>
      <c r="G31" s="257"/>
      <c r="H31" s="253"/>
      <c r="I31" s="254"/>
      <c r="J31" s="255" t="s">
        <v>382</v>
      </c>
      <c r="K31" s="256"/>
      <c r="L31" s="256"/>
      <c r="M31" s="257"/>
    </row>
    <row r="32" spans="2:13" ht="15.75" customHeight="1" x14ac:dyDescent="0.3">
      <c r="B32" s="253"/>
      <c r="C32" s="254"/>
      <c r="D32" s="255" t="s">
        <v>383</v>
      </c>
      <c r="E32" s="256"/>
      <c r="F32" s="256"/>
      <c r="G32" s="257"/>
      <c r="H32" s="253"/>
      <c r="I32" s="254"/>
      <c r="J32" s="255" t="s">
        <v>384</v>
      </c>
      <c r="K32" s="256"/>
      <c r="L32" s="256"/>
      <c r="M32" s="257"/>
    </row>
    <row r="33" spans="2:13" s="70" customFormat="1" ht="15.75" customHeight="1" x14ac:dyDescent="0.3">
      <c r="B33" s="253" t="s">
        <v>586</v>
      </c>
      <c r="C33" s="254"/>
      <c r="D33" s="255" t="s">
        <v>385</v>
      </c>
      <c r="E33" s="256"/>
      <c r="F33" s="256"/>
      <c r="G33" s="257"/>
      <c r="H33" s="253"/>
      <c r="I33" s="254"/>
      <c r="J33" s="255" t="s">
        <v>386</v>
      </c>
      <c r="K33" s="256"/>
      <c r="L33" s="256"/>
      <c r="M33" s="257"/>
    </row>
    <row r="34" spans="2:13" ht="15.75" customHeight="1" x14ac:dyDescent="0.3">
      <c r="B34" s="253" t="s">
        <v>586</v>
      </c>
      <c r="C34" s="254"/>
      <c r="D34" s="255" t="s">
        <v>387</v>
      </c>
      <c r="E34" s="256"/>
      <c r="F34" s="256"/>
      <c r="G34" s="257"/>
      <c r="H34" s="253"/>
      <c r="I34" s="254"/>
      <c r="J34" s="255"/>
      <c r="K34" s="256"/>
      <c r="L34" s="256"/>
      <c r="M34" s="257"/>
    </row>
    <row r="35" spans="2:13" ht="15.75" customHeight="1" x14ac:dyDescent="0.3">
      <c r="B35" s="69"/>
      <c r="C35" s="69"/>
      <c r="D35" s="69"/>
      <c r="E35" s="69"/>
      <c r="F35" s="70"/>
      <c r="G35" s="70"/>
      <c r="H35" s="70"/>
      <c r="I35" s="70"/>
      <c r="J35" s="70"/>
      <c r="K35" s="70"/>
      <c r="L35" s="70"/>
      <c r="M35" s="70"/>
    </row>
    <row r="36" spans="2:13" ht="15.75" customHeight="1" x14ac:dyDescent="0.3">
      <c r="B36" s="266" t="s">
        <v>389</v>
      </c>
      <c r="C36" s="267"/>
      <c r="D36" s="267"/>
      <c r="E36" s="267"/>
      <c r="F36" s="268"/>
      <c r="G36" s="268"/>
      <c r="H36" s="268"/>
      <c r="I36" s="268"/>
      <c r="J36" s="268"/>
      <c r="K36" s="268"/>
      <c r="L36" s="268"/>
      <c r="M36" s="268"/>
    </row>
    <row r="37" spans="2:13" ht="15.75" customHeight="1" x14ac:dyDescent="0.3">
      <c r="B37" s="263"/>
      <c r="C37" s="264"/>
      <c r="D37" s="265" t="s">
        <v>379</v>
      </c>
      <c r="E37" s="264"/>
      <c r="F37" s="264"/>
      <c r="G37" s="264"/>
      <c r="H37" s="263" t="s">
        <v>586</v>
      </c>
      <c r="I37" s="264"/>
      <c r="J37" s="265" t="s">
        <v>380</v>
      </c>
      <c r="K37" s="264"/>
      <c r="L37" s="264"/>
      <c r="M37" s="264"/>
    </row>
    <row r="38" spans="2:13" ht="15.75" customHeight="1" x14ac:dyDescent="0.3">
      <c r="B38" s="263" t="s">
        <v>586</v>
      </c>
      <c r="C38" s="264"/>
      <c r="D38" s="265" t="s">
        <v>381</v>
      </c>
      <c r="E38" s="264"/>
      <c r="F38" s="264"/>
      <c r="G38" s="264"/>
      <c r="H38" s="263"/>
      <c r="I38" s="264"/>
      <c r="J38" s="265" t="s">
        <v>382</v>
      </c>
      <c r="K38" s="264"/>
      <c r="L38" s="264"/>
      <c r="M38" s="264"/>
    </row>
    <row r="39" spans="2:13" ht="15.75" customHeight="1" x14ac:dyDescent="0.3">
      <c r="B39" s="263"/>
      <c r="C39" s="264"/>
      <c r="D39" s="265" t="s">
        <v>383</v>
      </c>
      <c r="E39" s="264"/>
      <c r="F39" s="264"/>
      <c r="G39" s="264"/>
      <c r="H39" s="263"/>
      <c r="I39" s="264"/>
      <c r="J39" s="265" t="s">
        <v>384</v>
      </c>
      <c r="K39" s="264"/>
      <c r="L39" s="264"/>
      <c r="M39" s="264"/>
    </row>
    <row r="40" spans="2:13" s="70" customFormat="1" x14ac:dyDescent="0.3">
      <c r="B40" s="263" t="s">
        <v>586</v>
      </c>
      <c r="C40" s="264"/>
      <c r="D40" s="265" t="s">
        <v>385</v>
      </c>
      <c r="E40" s="264"/>
      <c r="F40" s="264"/>
      <c r="G40" s="264"/>
      <c r="H40" s="263"/>
      <c r="I40" s="264"/>
      <c r="J40" s="265" t="s">
        <v>386</v>
      </c>
      <c r="K40" s="264"/>
      <c r="L40" s="264"/>
      <c r="M40" s="264"/>
    </row>
    <row r="41" spans="2:13" ht="15.75" customHeight="1" x14ac:dyDescent="0.3">
      <c r="B41" s="263" t="s">
        <v>586</v>
      </c>
      <c r="C41" s="264"/>
      <c r="D41" s="265" t="s">
        <v>387</v>
      </c>
      <c r="E41" s="264"/>
      <c r="F41" s="264"/>
      <c r="G41" s="264"/>
      <c r="H41" s="263"/>
      <c r="I41" s="264"/>
      <c r="J41" s="265"/>
      <c r="K41" s="264"/>
      <c r="L41" s="264"/>
      <c r="M41" s="264"/>
    </row>
    <row r="42" spans="2:13" x14ac:dyDescent="0.3">
      <c r="B42" s="133"/>
      <c r="C42" s="72"/>
      <c r="D42" s="73"/>
      <c r="E42" s="72"/>
      <c r="F42" s="72"/>
      <c r="G42" s="72"/>
      <c r="H42" s="74"/>
      <c r="I42" s="72"/>
      <c r="J42" s="73"/>
      <c r="K42" s="72"/>
      <c r="L42" s="72"/>
      <c r="M42" s="72"/>
    </row>
    <row r="43" spans="2:13" x14ac:dyDescent="0.3">
      <c r="B43" s="266" t="s">
        <v>390</v>
      </c>
      <c r="C43" s="267"/>
      <c r="D43" s="267"/>
      <c r="E43" s="267"/>
      <c r="F43" s="268"/>
      <c r="G43" s="268"/>
      <c r="H43" s="268"/>
      <c r="I43" s="268"/>
      <c r="J43" s="268"/>
      <c r="K43" s="268"/>
      <c r="L43" s="268"/>
      <c r="M43" s="268"/>
    </row>
    <row r="44" spans="2:13" x14ac:dyDescent="0.3">
      <c r="B44" s="263"/>
      <c r="C44" s="264"/>
      <c r="D44" s="269" t="s">
        <v>386</v>
      </c>
      <c r="E44" s="228"/>
      <c r="F44" s="228"/>
      <c r="G44" s="228"/>
      <c r="H44" s="228"/>
      <c r="I44" s="228"/>
      <c r="J44" s="228"/>
      <c r="K44" s="228"/>
      <c r="L44" s="228"/>
      <c r="M44" s="229"/>
    </row>
    <row r="47" spans="2:13" s="70" customFormat="1" x14ac:dyDescent="0.3">
      <c r="B47" s="54"/>
      <c r="C47" s="54"/>
      <c r="D47" s="54"/>
      <c r="E47" s="54"/>
      <c r="F47" s="54"/>
      <c r="G47" s="54"/>
      <c r="H47" s="54"/>
      <c r="I47" s="54"/>
      <c r="J47" s="54"/>
      <c r="K47" s="54"/>
      <c r="L47" s="54"/>
      <c r="M47" s="54"/>
    </row>
    <row r="48" spans="2:13" ht="15.75" customHeight="1" x14ac:dyDescent="0.3"/>
  </sheetData>
  <customSheetViews>
    <customSheetView guid="{C0736EDE-B647-460A-AF7D-0FC5B36FDE49}" scale="90" showPageBreaks="1" printArea="1" topLeftCell="A5">
      <selection activeCell="F5" sqref="F5"/>
      <rowBreaks count="2" manualBreakCount="2">
        <brk id="20" min="1" max="12" man="1"/>
        <brk id="44" min="1" max="12" man="1"/>
      </rowBreaks>
      <pageMargins left="0.45" right="0.45" top="0.5" bottom="0.5" header="0.3" footer="0.05"/>
      <printOptions horizontalCentered="1"/>
      <pageSetup scale="80" orientation="landscape" r:id="rId1"/>
      <headerFooter>
        <oddFooter>&amp;R&amp;P</oddFooter>
      </headerFooter>
    </customSheetView>
    <customSheetView guid="{44594B27-9C70-41F1-9630-666DBB02377F}" scale="90" showPageBreaks="1" printArea="1">
      <rowBreaks count="2" manualBreakCount="2">
        <brk id="20" min="1" max="12" man="1"/>
        <brk id="44" min="1" max="12" man="1"/>
      </rowBreaks>
      <pageMargins left="0.45" right="0.45" top="0.5" bottom="0.5" header="0.3" footer="0.05"/>
      <printOptions horizontalCentered="1"/>
      <pageSetup scale="80" orientation="landscape" r:id="rId2"/>
      <headerFooter>
        <oddFooter>&amp;R&amp;P</oddFooter>
      </headerFooter>
    </customSheetView>
    <customSheetView guid="{D084C74A-34CE-4171-80D6-1BE5E86C1BB8}" showPageBreaks="1" printArea="1" topLeftCell="A7">
      <selection activeCell="G15" sqref="G15"/>
      <rowBreaks count="2" manualBreakCount="2">
        <brk id="20" min="1" max="12" man="1"/>
        <brk id="44" min="1" max="12" man="1"/>
      </rowBreaks>
      <pageMargins left="0.45" right="0.45" top="0.5" bottom="0.5" header="0.3" footer="0.05"/>
      <printOptions horizontalCentered="1"/>
      <pageSetup scale="80" orientation="landscape" r:id="rId3"/>
      <headerFooter>
        <oddFooter>&amp;R&amp;P</oddFooter>
      </headerFooter>
    </customSheetView>
  </customSheetViews>
  <mergeCells count="101">
    <mergeCell ref="B44:C44"/>
    <mergeCell ref="D44:M44"/>
    <mergeCell ref="B39:C39"/>
    <mergeCell ref="D39:G39"/>
    <mergeCell ref="H39:I39"/>
    <mergeCell ref="J39:M39"/>
    <mergeCell ref="B40:C40"/>
    <mergeCell ref="D40:G40"/>
    <mergeCell ref="H40:I40"/>
    <mergeCell ref="J40:M40"/>
    <mergeCell ref="B41:C41"/>
    <mergeCell ref="D41:G41"/>
    <mergeCell ref="H41:I41"/>
    <mergeCell ref="J41:M41"/>
    <mergeCell ref="B43:M43"/>
    <mergeCell ref="B38:C38"/>
    <mergeCell ref="D38:G38"/>
    <mergeCell ref="H38:I38"/>
    <mergeCell ref="J38:M38"/>
    <mergeCell ref="B33:C33"/>
    <mergeCell ref="D33:G33"/>
    <mergeCell ref="H33:I33"/>
    <mergeCell ref="J33:M33"/>
    <mergeCell ref="B34:C34"/>
    <mergeCell ref="D34:G34"/>
    <mergeCell ref="H34:I34"/>
    <mergeCell ref="J34:M34"/>
    <mergeCell ref="B36:M36"/>
    <mergeCell ref="B37:C37"/>
    <mergeCell ref="D37:G37"/>
    <mergeCell ref="H37:I37"/>
    <mergeCell ref="J37:M37"/>
    <mergeCell ref="B31:C31"/>
    <mergeCell ref="D31:G31"/>
    <mergeCell ref="H31:I31"/>
    <mergeCell ref="J31:M31"/>
    <mergeCell ref="B30:C30"/>
    <mergeCell ref="D30:G30"/>
    <mergeCell ref="H30:I30"/>
    <mergeCell ref="J30:M30"/>
    <mergeCell ref="B32:C32"/>
    <mergeCell ref="D32:G32"/>
    <mergeCell ref="H32:I32"/>
    <mergeCell ref="J32:M32"/>
    <mergeCell ref="B26:C26"/>
    <mergeCell ref="D26:G26"/>
    <mergeCell ref="H26:I26"/>
    <mergeCell ref="J26:M26"/>
    <mergeCell ref="B29:M29"/>
    <mergeCell ref="B27:C27"/>
    <mergeCell ref="D27:G27"/>
    <mergeCell ref="H27:I27"/>
    <mergeCell ref="J27:M27"/>
    <mergeCell ref="B25:C25"/>
    <mergeCell ref="D25:G25"/>
    <mergeCell ref="H25:I25"/>
    <mergeCell ref="J25:M25"/>
    <mergeCell ref="B22:M22"/>
    <mergeCell ref="B23:C23"/>
    <mergeCell ref="D23:G23"/>
    <mergeCell ref="H23:I23"/>
    <mergeCell ref="J23:M23"/>
    <mergeCell ref="B24:C24"/>
    <mergeCell ref="D24:G24"/>
    <mergeCell ref="H24:I24"/>
    <mergeCell ref="J24:M24"/>
    <mergeCell ref="K11:L11"/>
    <mergeCell ref="K16:L16"/>
    <mergeCell ref="E17:F17"/>
    <mergeCell ref="K17:L17"/>
    <mergeCell ref="B11:C11"/>
    <mergeCell ref="H11:I11"/>
    <mergeCell ref="H17:I17"/>
    <mergeCell ref="E16:F16"/>
    <mergeCell ref="B1:M1"/>
    <mergeCell ref="B3:M3"/>
    <mergeCell ref="B7:M7"/>
    <mergeCell ref="H19:K19"/>
    <mergeCell ref="L19:M19"/>
    <mergeCell ref="B19:C19"/>
    <mergeCell ref="E19:F19"/>
    <mergeCell ref="J4:M4"/>
    <mergeCell ref="J5:M5"/>
    <mergeCell ref="E18:F18"/>
    <mergeCell ref="K18:L18"/>
    <mergeCell ref="K12:L12"/>
    <mergeCell ref="B14:M14"/>
    <mergeCell ref="B15:C15"/>
    <mergeCell ref="E15:F15"/>
    <mergeCell ref="H15:I15"/>
    <mergeCell ref="K15:L15"/>
    <mergeCell ref="B18:C18"/>
    <mergeCell ref="H18:I18"/>
    <mergeCell ref="B12:C12"/>
    <mergeCell ref="E12:F12"/>
    <mergeCell ref="H12:I12"/>
    <mergeCell ref="B16:C16"/>
    <mergeCell ref="H16:I16"/>
    <mergeCell ref="B17:C17"/>
    <mergeCell ref="B10:M10"/>
    <mergeCell ref="E11:F11"/>
  </mergeCells>
  <printOptions horizontalCentered="1"/>
  <pageMargins left="0.45" right="0.45" top="0.5" bottom="0.5" header="0.3" footer="0.05"/>
  <pageSetup scale="80" orientation="landscape" r:id="rId4"/>
  <headerFooter>
    <oddFooter>&amp;R&amp;P</oddFooter>
  </headerFooter>
  <rowBreaks count="2" manualBreakCount="2">
    <brk id="20" min="1" max="12" man="1"/>
    <brk id="44"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88"/>
  <sheetViews>
    <sheetView topLeftCell="C66" zoomScale="130" zoomScaleNormal="130" workbookViewId="0">
      <selection activeCell="C71" sqref="C71"/>
    </sheetView>
  </sheetViews>
  <sheetFormatPr defaultColWidth="9.109375" defaultRowHeight="14.4" x14ac:dyDescent="0.3"/>
  <cols>
    <col min="1" max="1" width="5.5546875" style="98" customWidth="1"/>
    <col min="2" max="2" width="3.44140625" style="100" customWidth="1"/>
    <col min="3" max="3" width="155.6640625" style="98" customWidth="1"/>
    <col min="4" max="4" width="145.88671875" style="187" customWidth="1"/>
    <col min="5" max="16384" width="9.109375" style="98"/>
  </cols>
  <sheetData>
    <row r="1" spans="2:4" s="99" customFormat="1" ht="25.8" x14ac:dyDescent="0.35">
      <c r="B1" s="101"/>
      <c r="C1" s="97" t="s">
        <v>429</v>
      </c>
      <c r="D1" s="197" t="s">
        <v>555</v>
      </c>
    </row>
    <row r="2" spans="2:4" ht="12" customHeight="1" x14ac:dyDescent="0.35">
      <c r="C2" s="85"/>
      <c r="D2" s="98"/>
    </row>
    <row r="3" spans="2:4" s="75" customFormat="1" ht="45" customHeight="1" x14ac:dyDescent="0.3">
      <c r="C3" s="75" t="s">
        <v>493</v>
      </c>
      <c r="D3" s="191"/>
    </row>
    <row r="4" spans="2:4" s="75" customFormat="1" x14ac:dyDescent="0.3">
      <c r="D4" s="192"/>
    </row>
    <row r="5" spans="2:4" s="75" customFormat="1" ht="30" customHeight="1" x14ac:dyDescent="0.3">
      <c r="C5" s="75" t="s">
        <v>494</v>
      </c>
      <c r="D5" s="192"/>
    </row>
    <row r="6" spans="2:4" s="75" customFormat="1" x14ac:dyDescent="0.3">
      <c r="D6" s="193"/>
    </row>
    <row r="7" spans="2:4" s="75" customFormat="1" x14ac:dyDescent="0.3">
      <c r="B7" s="270" t="s">
        <v>530</v>
      </c>
      <c r="C7" s="271"/>
      <c r="D7" s="193"/>
    </row>
    <row r="8" spans="2:4" s="75" customFormat="1" x14ac:dyDescent="0.3">
      <c r="B8" s="104"/>
      <c r="C8" t="s">
        <v>401</v>
      </c>
      <c r="D8" s="193"/>
    </row>
    <row r="9" spans="2:4" s="75" customFormat="1" x14ac:dyDescent="0.3">
      <c r="B9" s="104"/>
      <c r="C9" t="s">
        <v>402</v>
      </c>
      <c r="D9" s="193"/>
    </row>
    <row r="10" spans="2:4" s="75" customFormat="1" x14ac:dyDescent="0.3">
      <c r="B10" s="104" t="s">
        <v>586</v>
      </c>
      <c r="C10" t="s">
        <v>403</v>
      </c>
      <c r="D10" s="193"/>
    </row>
    <row r="11" spans="2:4" s="75" customFormat="1" x14ac:dyDescent="0.3">
      <c r="B11" s="104"/>
      <c r="C11" t="s">
        <v>404</v>
      </c>
      <c r="D11" s="194"/>
    </row>
    <row r="12" spans="2:4" s="77" customFormat="1" x14ac:dyDescent="0.3">
      <c r="C12" s="78"/>
      <c r="D12" s="193"/>
    </row>
    <row r="13" spans="2:4" s="75" customFormat="1" x14ac:dyDescent="0.3">
      <c r="B13" s="270" t="s">
        <v>531</v>
      </c>
      <c r="C13" s="271"/>
      <c r="D13" s="194"/>
    </row>
    <row r="14" spans="2:4" s="75" customFormat="1" x14ac:dyDescent="0.3">
      <c r="B14" s="105"/>
      <c r="C14" t="s">
        <v>405</v>
      </c>
      <c r="D14" s="194"/>
    </row>
    <row r="15" spans="2:4" s="75" customFormat="1" x14ac:dyDescent="0.3">
      <c r="B15" s="105"/>
      <c r="C15" t="s">
        <v>406</v>
      </c>
      <c r="D15" s="194"/>
    </row>
    <row r="16" spans="2:4" s="75" customFormat="1" x14ac:dyDescent="0.3">
      <c r="B16" s="105" t="s">
        <v>586</v>
      </c>
      <c r="C16" t="s">
        <v>407</v>
      </c>
      <c r="D16" s="194"/>
    </row>
    <row r="17" spans="2:4" s="75" customFormat="1" x14ac:dyDescent="0.3">
      <c r="B17" s="105"/>
      <c r="C17" t="s">
        <v>408</v>
      </c>
      <c r="D17" s="194"/>
    </row>
    <row r="18" spans="2:4" s="77" customFormat="1" x14ac:dyDescent="0.3">
      <c r="C18" s="78"/>
      <c r="D18" s="194"/>
    </row>
    <row r="19" spans="2:4" s="77" customFormat="1" x14ac:dyDescent="0.3">
      <c r="B19" s="272" t="s">
        <v>532</v>
      </c>
      <c r="C19" s="271"/>
      <c r="D19" s="194"/>
    </row>
    <row r="20" spans="2:4" s="75" customFormat="1" x14ac:dyDescent="0.3">
      <c r="B20" s="105"/>
      <c r="C20" s="102" t="s">
        <v>409</v>
      </c>
      <c r="D20" s="194"/>
    </row>
    <row r="21" spans="2:4" s="75" customFormat="1" x14ac:dyDescent="0.3">
      <c r="B21" s="105" t="s">
        <v>586</v>
      </c>
      <c r="C21" s="102" t="s">
        <v>410</v>
      </c>
      <c r="D21" s="194"/>
    </row>
    <row r="22" spans="2:4" s="75" customFormat="1" x14ac:dyDescent="0.3">
      <c r="B22" s="105"/>
      <c r="C22" s="102" t="s">
        <v>411</v>
      </c>
      <c r="D22" s="194"/>
    </row>
    <row r="23" spans="2:4" s="75" customFormat="1" x14ac:dyDescent="0.3">
      <c r="B23" s="105"/>
      <c r="C23" s="102" t="s">
        <v>412</v>
      </c>
      <c r="D23" s="194"/>
    </row>
    <row r="24" spans="2:4" s="77" customFormat="1" x14ac:dyDescent="0.3">
      <c r="C24" s="78"/>
      <c r="D24" s="194"/>
    </row>
    <row r="25" spans="2:4" s="75" customFormat="1" x14ac:dyDescent="0.3">
      <c r="B25" s="270" t="s">
        <v>533</v>
      </c>
      <c r="C25" s="271"/>
      <c r="D25" s="194"/>
    </row>
    <row r="26" spans="2:4" s="75" customFormat="1" x14ac:dyDescent="0.3">
      <c r="B26" s="105"/>
      <c r="C26" s="102" t="s">
        <v>413</v>
      </c>
      <c r="D26" s="194"/>
    </row>
    <row r="27" spans="2:4" s="75" customFormat="1" x14ac:dyDescent="0.3">
      <c r="B27" s="105" t="s">
        <v>586</v>
      </c>
      <c r="C27" s="102" t="s">
        <v>414</v>
      </c>
      <c r="D27" s="194"/>
    </row>
    <row r="28" spans="2:4" s="75" customFormat="1" x14ac:dyDescent="0.3">
      <c r="B28" s="105"/>
      <c r="C28" s="102" t="s">
        <v>415</v>
      </c>
      <c r="D28" s="194"/>
    </row>
    <row r="29" spans="2:4" s="75" customFormat="1" x14ac:dyDescent="0.3">
      <c r="B29" s="105"/>
      <c r="C29" s="102" t="s">
        <v>416</v>
      </c>
      <c r="D29" s="194"/>
    </row>
    <row r="30" spans="2:4" s="77" customFormat="1" x14ac:dyDescent="0.3">
      <c r="C30" s="78"/>
      <c r="D30" s="194"/>
    </row>
    <row r="31" spans="2:4" s="75" customFormat="1" x14ac:dyDescent="0.3">
      <c r="B31" s="270" t="s">
        <v>534</v>
      </c>
      <c r="C31" s="271"/>
      <c r="D31" s="194"/>
    </row>
    <row r="32" spans="2:4" s="75" customFormat="1" x14ac:dyDescent="0.3">
      <c r="B32" s="105"/>
      <c r="C32" t="s">
        <v>417</v>
      </c>
      <c r="D32" s="194"/>
    </row>
    <row r="33" spans="1:4" s="75" customFormat="1" x14ac:dyDescent="0.3">
      <c r="B33" s="105"/>
      <c r="C33" t="s">
        <v>418</v>
      </c>
      <c r="D33" s="194"/>
    </row>
    <row r="34" spans="1:4" s="75" customFormat="1" x14ac:dyDescent="0.3">
      <c r="B34" s="105" t="s">
        <v>586</v>
      </c>
      <c r="C34" t="s">
        <v>419</v>
      </c>
      <c r="D34" s="194"/>
    </row>
    <row r="35" spans="1:4" s="75" customFormat="1" x14ac:dyDescent="0.3">
      <c r="B35" s="105"/>
      <c r="C35" t="s">
        <v>420</v>
      </c>
      <c r="D35" s="194"/>
    </row>
    <row r="36" spans="1:4" s="77" customFormat="1" x14ac:dyDescent="0.3">
      <c r="C36" s="78"/>
      <c r="D36" s="194"/>
    </row>
    <row r="37" spans="1:4" s="75" customFormat="1" x14ac:dyDescent="0.3">
      <c r="B37" s="270" t="s">
        <v>535</v>
      </c>
      <c r="C37" s="271"/>
      <c r="D37" s="194"/>
    </row>
    <row r="38" spans="1:4" s="75" customFormat="1" x14ac:dyDescent="0.3">
      <c r="B38" s="104"/>
      <c r="C38" s="102" t="s">
        <v>421</v>
      </c>
      <c r="D38" s="194"/>
    </row>
    <row r="39" spans="1:4" s="75" customFormat="1" x14ac:dyDescent="0.3">
      <c r="B39" s="104"/>
      <c r="C39" s="102" t="s">
        <v>422</v>
      </c>
      <c r="D39" s="194"/>
    </row>
    <row r="40" spans="1:4" s="75" customFormat="1" x14ac:dyDescent="0.3">
      <c r="B40" s="104" t="s">
        <v>586</v>
      </c>
      <c r="C40" s="102" t="s">
        <v>423</v>
      </c>
      <c r="D40" s="194"/>
    </row>
    <row r="41" spans="1:4" s="75" customFormat="1" x14ac:dyDescent="0.3">
      <c r="B41" s="104"/>
      <c r="C41" s="102" t="s">
        <v>424</v>
      </c>
      <c r="D41" s="194"/>
    </row>
    <row r="42" spans="1:4" s="75" customFormat="1" x14ac:dyDescent="0.3">
      <c r="B42" s="103" t="s">
        <v>586</v>
      </c>
      <c r="C42" s="102" t="s">
        <v>425</v>
      </c>
      <c r="D42" s="194"/>
    </row>
    <row r="43" spans="1:4" s="75" customFormat="1" x14ac:dyDescent="0.3">
      <c r="B43" s="103"/>
      <c r="C43" s="102" t="s">
        <v>426</v>
      </c>
      <c r="D43" s="194"/>
    </row>
    <row r="44" spans="1:4" s="77" customFormat="1" x14ac:dyDescent="0.3">
      <c r="C44" s="78"/>
      <c r="D44" s="194"/>
    </row>
    <row r="45" spans="1:4" s="75" customFormat="1" x14ac:dyDescent="0.3">
      <c r="A45" s="77"/>
      <c r="B45" s="77"/>
      <c r="C45" s="78" t="s">
        <v>391</v>
      </c>
      <c r="D45" s="194"/>
    </row>
    <row r="46" spans="1:4" s="75" customFormat="1" x14ac:dyDescent="0.3">
      <c r="A46" s="77"/>
      <c r="B46" s="77"/>
      <c r="C46" s="78"/>
      <c r="D46" s="194"/>
    </row>
    <row r="47" spans="1:4" s="75" customFormat="1" ht="28.8" x14ac:dyDescent="0.3">
      <c r="C47" s="79" t="s">
        <v>489</v>
      </c>
      <c r="D47" s="189"/>
    </row>
    <row r="48" spans="1:4" s="75" customFormat="1" ht="259.2" x14ac:dyDescent="0.3">
      <c r="A48" s="77"/>
      <c r="B48" s="77"/>
      <c r="C48" s="188" t="s">
        <v>594</v>
      </c>
      <c r="D48" s="190"/>
    </row>
    <row r="49" spans="1:4" s="75" customFormat="1" x14ac:dyDescent="0.3">
      <c r="A49" s="77"/>
      <c r="B49" s="77"/>
      <c r="C49" s="80"/>
      <c r="D49" s="189"/>
    </row>
    <row r="50" spans="1:4" s="75" customFormat="1" ht="28.8" x14ac:dyDescent="0.3">
      <c r="C50" s="79" t="s">
        <v>490</v>
      </c>
      <c r="D50" s="189"/>
    </row>
    <row r="51" spans="1:4" s="77" customFormat="1" ht="72" x14ac:dyDescent="0.3">
      <c r="C51" s="188" t="s">
        <v>587</v>
      </c>
      <c r="D51" s="190"/>
    </row>
    <row r="52" spans="1:4" s="77" customFormat="1" ht="15" customHeight="1" x14ac:dyDescent="0.3">
      <c r="C52" s="80"/>
      <c r="D52" s="189"/>
    </row>
    <row r="53" spans="1:4" s="77" customFormat="1" x14ac:dyDescent="0.3">
      <c r="A53" s="75"/>
      <c r="B53" s="75"/>
      <c r="C53" s="81" t="s">
        <v>392</v>
      </c>
      <c r="D53" s="189"/>
    </row>
    <row r="54" spans="1:4" s="75" customFormat="1" ht="15" customHeight="1" x14ac:dyDescent="0.35">
      <c r="A54" s="98"/>
      <c r="B54" s="100"/>
      <c r="C54" s="85"/>
      <c r="D54" s="189"/>
    </row>
    <row r="55" spans="1:4" s="77" customFormat="1" x14ac:dyDescent="0.3">
      <c r="C55" s="82" t="s">
        <v>520</v>
      </c>
      <c r="D55" s="189"/>
    </row>
    <row r="56" spans="1:4" s="77" customFormat="1" ht="259.2" x14ac:dyDescent="0.3">
      <c r="C56" s="188" t="s">
        <v>595</v>
      </c>
      <c r="D56" s="190"/>
    </row>
    <row r="57" spans="1:4" s="75" customFormat="1" x14ac:dyDescent="0.3">
      <c r="C57" s="83"/>
      <c r="D57" s="189"/>
    </row>
    <row r="58" spans="1:4" s="77" customFormat="1" x14ac:dyDescent="0.3">
      <c r="C58" s="82" t="s">
        <v>526</v>
      </c>
      <c r="D58" s="189"/>
    </row>
    <row r="59" spans="1:4" s="77" customFormat="1" ht="28.8" x14ac:dyDescent="0.3">
      <c r="C59" s="188" t="s">
        <v>596</v>
      </c>
      <c r="D59" s="190"/>
    </row>
    <row r="60" spans="1:4" s="77" customFormat="1" x14ac:dyDescent="0.3">
      <c r="C60" s="80"/>
      <c r="D60" s="189"/>
    </row>
    <row r="61" spans="1:4" s="75" customFormat="1" ht="15" customHeight="1" x14ac:dyDescent="0.3">
      <c r="C61" s="79" t="s">
        <v>521</v>
      </c>
      <c r="D61" s="189"/>
    </row>
    <row r="62" spans="1:4" s="77" customFormat="1" ht="187.2" x14ac:dyDescent="0.3">
      <c r="C62" s="188" t="s">
        <v>588</v>
      </c>
      <c r="D62" s="190"/>
    </row>
    <row r="63" spans="1:4" s="77" customFormat="1" x14ac:dyDescent="0.3">
      <c r="C63" s="80"/>
      <c r="D63" s="189"/>
    </row>
    <row r="64" spans="1:4" s="75" customFormat="1" x14ac:dyDescent="0.3">
      <c r="C64" s="79" t="s">
        <v>394</v>
      </c>
      <c r="D64" s="189"/>
    </row>
    <row r="65" spans="3:4" s="77" customFormat="1" ht="115.2" x14ac:dyDescent="0.3">
      <c r="C65" s="188" t="s">
        <v>598</v>
      </c>
      <c r="D65" s="190"/>
    </row>
    <row r="66" spans="3:4" s="77" customFormat="1" x14ac:dyDescent="0.3">
      <c r="C66" s="80" t="s">
        <v>597</v>
      </c>
      <c r="D66" s="189"/>
    </row>
    <row r="67" spans="3:4" s="77" customFormat="1" x14ac:dyDescent="0.3">
      <c r="C67" s="82" t="s">
        <v>522</v>
      </c>
      <c r="D67" s="189"/>
    </row>
    <row r="68" spans="3:4" s="77" customFormat="1" ht="100.8" x14ac:dyDescent="0.3">
      <c r="C68" s="188" t="s">
        <v>599</v>
      </c>
      <c r="D68" s="190"/>
    </row>
    <row r="69" spans="3:4" s="77" customFormat="1" x14ac:dyDescent="0.3">
      <c r="C69" s="80"/>
      <c r="D69" s="189"/>
    </row>
    <row r="70" spans="3:4" s="77" customFormat="1" x14ac:dyDescent="0.3">
      <c r="C70" s="82" t="s">
        <v>518</v>
      </c>
      <c r="D70" s="189"/>
    </row>
    <row r="71" spans="3:4" s="77" customFormat="1" ht="72" x14ac:dyDescent="0.3">
      <c r="C71" s="188" t="s">
        <v>600</v>
      </c>
      <c r="D71" s="190"/>
    </row>
    <row r="72" spans="3:4" s="77" customFormat="1" x14ac:dyDescent="0.3">
      <c r="C72" s="80"/>
      <c r="D72" s="189"/>
    </row>
    <row r="73" spans="3:4" s="167" customFormat="1" x14ac:dyDescent="0.3">
      <c r="C73" s="84" t="s">
        <v>519</v>
      </c>
      <c r="D73" s="189"/>
    </row>
    <row r="74" spans="3:4" s="77" customFormat="1" ht="57.6" x14ac:dyDescent="0.3">
      <c r="C74" s="188" t="s">
        <v>602</v>
      </c>
      <c r="D74" s="190"/>
    </row>
    <row r="75" spans="3:4" s="167" customFormat="1" x14ac:dyDescent="0.3">
      <c r="D75" s="189"/>
    </row>
    <row r="76" spans="3:4" s="167" customFormat="1" x14ac:dyDescent="0.3">
      <c r="C76" s="84" t="s">
        <v>523</v>
      </c>
      <c r="D76" s="189"/>
    </row>
    <row r="77" spans="3:4" s="77" customFormat="1" ht="100.8" x14ac:dyDescent="0.3">
      <c r="C77" s="188" t="s">
        <v>601</v>
      </c>
      <c r="D77" s="190"/>
    </row>
    <row r="78" spans="3:4" s="167" customFormat="1" x14ac:dyDescent="0.3">
      <c r="D78" s="189"/>
    </row>
    <row r="79" spans="3:4" s="167" customFormat="1" x14ac:dyDescent="0.3">
      <c r="C79" s="84" t="s">
        <v>393</v>
      </c>
      <c r="D79" s="189"/>
    </row>
    <row r="80" spans="3:4" s="77" customFormat="1" ht="28.8" x14ac:dyDescent="0.3">
      <c r="C80" s="188" t="s">
        <v>589</v>
      </c>
      <c r="D80" s="190"/>
    </row>
    <row r="81" spans="1:4" s="77" customFormat="1" x14ac:dyDescent="0.3">
      <c r="A81" s="98"/>
      <c r="B81" s="100"/>
      <c r="C81" s="98"/>
      <c r="D81" s="189"/>
    </row>
    <row r="82" spans="1:4" ht="28.8" x14ac:dyDescent="0.3">
      <c r="C82" s="59" t="s">
        <v>471</v>
      </c>
      <c r="D82" s="189"/>
    </row>
    <row r="83" spans="1:4" x14ac:dyDescent="0.3">
      <c r="C83" s="188" t="s">
        <v>580</v>
      </c>
      <c r="D83" s="190"/>
    </row>
    <row r="84" spans="1:4" s="77" customFormat="1" x14ac:dyDescent="0.3">
      <c r="A84" s="98"/>
      <c r="B84" s="100"/>
      <c r="C84" s="98"/>
      <c r="D84" s="189"/>
    </row>
    <row r="87" spans="1:4" s="77" customFormat="1" x14ac:dyDescent="0.3">
      <c r="A87" s="98"/>
      <c r="B87" s="100"/>
      <c r="C87" s="98"/>
      <c r="D87" s="187"/>
    </row>
    <row r="88" spans="1:4" x14ac:dyDescent="0.3">
      <c r="B88" s="98"/>
    </row>
  </sheetData>
  <customSheetViews>
    <customSheetView guid="{C0736EDE-B647-460A-AF7D-0FC5B36FDE49}" scale="130" showPageBreaks="1" printArea="1" topLeftCell="C66">
      <selection activeCell="C71" sqref="C71"/>
      <rowBreaks count="1" manualBreakCount="1">
        <brk id="43" min="1" max="2" man="1"/>
      </rowBreaks>
      <pageMargins left="0.45" right="0.45" top="0.5" bottom="0.5" header="0.3" footer="0.05"/>
      <pageSetup scale="79" fitToHeight="7" orientation="landscape" r:id="rId1"/>
      <headerFooter>
        <oddFooter>&amp;R&amp;P</oddFooter>
      </headerFooter>
    </customSheetView>
    <customSheetView guid="{44594B27-9C70-41F1-9630-666DBB02377F}" scale="90" showPageBreaks="1" printArea="1">
      <rowBreaks count="1" manualBreakCount="1">
        <brk id="43" min="1" max="2" man="1"/>
      </rowBreaks>
      <pageMargins left="0.45" right="0.45" top="0.5" bottom="0.5" header="0.3" footer="0.05"/>
      <pageSetup scale="79" fitToHeight="7" orientation="landscape" r:id="rId2"/>
      <headerFooter>
        <oddFooter>&amp;R&amp;P</oddFooter>
      </headerFooter>
    </customSheetView>
    <customSheetView guid="{D084C74A-34CE-4171-80D6-1BE5E86C1BB8}" showPageBreaks="1" printArea="1" topLeftCell="A58">
      <selection activeCell="D70" sqref="D70"/>
      <rowBreaks count="1" manualBreakCount="1">
        <brk id="43" min="1" max="2" man="1"/>
      </rowBreaks>
      <pageMargins left="0.45" right="0.45" top="0.5" bottom="0.5" header="0.3" footer="0.05"/>
      <pageSetup scale="80" fitToHeight="7" orientation="landscape" r:id="rId3"/>
      <headerFooter>
        <oddFooter>&amp;R&amp;P</oddFooter>
      </headerFooter>
    </customSheetView>
  </customSheetViews>
  <mergeCells count="6">
    <mergeCell ref="B37:C37"/>
    <mergeCell ref="B7:C7"/>
    <mergeCell ref="B13:C13"/>
    <mergeCell ref="B19:C19"/>
    <mergeCell ref="B25:C25"/>
    <mergeCell ref="B31:C31"/>
  </mergeCells>
  <pageMargins left="0.45" right="0.45" top="0.5" bottom="0.5" header="0.3" footer="0.05"/>
  <pageSetup scale="79" fitToHeight="7" orientation="landscape" r:id="rId4"/>
  <headerFooter>
    <oddFooter>&amp;R&amp;P</oddFooter>
  </headerFooter>
  <rowBreaks count="1" manualBreakCount="1">
    <brk id="43" min="1"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5"/>
  <sheetViews>
    <sheetView zoomScale="90" zoomScaleNormal="90" workbookViewId="0"/>
  </sheetViews>
  <sheetFormatPr defaultRowHeight="14.4" x14ac:dyDescent="0.3"/>
  <cols>
    <col min="1" max="1" width="5.5546875" customWidth="1"/>
    <col min="2" max="2" width="155.6640625" customWidth="1"/>
    <col min="3" max="3" width="145.6640625" customWidth="1"/>
  </cols>
  <sheetData>
    <row r="1" spans="2:3" ht="25.8" x14ac:dyDescent="0.35">
      <c r="B1" s="182" t="s">
        <v>546</v>
      </c>
      <c r="C1" s="197" t="s">
        <v>555</v>
      </c>
    </row>
    <row r="2" spans="2:3" ht="25.8" x14ac:dyDescent="0.35">
      <c r="B2" s="85" t="s">
        <v>550</v>
      </c>
      <c r="C2" s="197" t="s">
        <v>555</v>
      </c>
    </row>
    <row r="3" spans="2:3" ht="18" x14ac:dyDescent="0.35">
      <c r="B3" s="85"/>
      <c r="C3" s="195"/>
    </row>
    <row r="4" spans="2:3" ht="117.75" customHeight="1" x14ac:dyDescent="0.3">
      <c r="B4" s="185" t="s">
        <v>575</v>
      </c>
      <c r="C4" s="195"/>
    </row>
    <row r="5" spans="2:3" x14ac:dyDescent="0.3">
      <c r="B5" s="185"/>
      <c r="C5" s="195"/>
    </row>
    <row r="6" spans="2:3" x14ac:dyDescent="0.3">
      <c r="B6" s="185" t="s">
        <v>549</v>
      </c>
      <c r="C6" s="195"/>
    </row>
    <row r="7" spans="2:3" x14ac:dyDescent="0.3">
      <c r="B7" s="183"/>
    </row>
    <row r="8" spans="2:3" x14ac:dyDescent="0.3">
      <c r="B8" s="159" t="s">
        <v>573</v>
      </c>
    </row>
    <row r="9" spans="2:3" x14ac:dyDescent="0.3">
      <c r="B9" s="76"/>
      <c r="C9" s="196"/>
    </row>
    <row r="10" spans="2:3" x14ac:dyDescent="0.3">
      <c r="B10" s="183"/>
    </row>
    <row r="11" spans="2:3" ht="28.8" x14ac:dyDescent="0.3">
      <c r="B11" s="159" t="s">
        <v>574</v>
      </c>
    </row>
    <row r="12" spans="2:3" x14ac:dyDescent="0.3">
      <c r="B12" s="76"/>
      <c r="C12" s="196"/>
    </row>
    <row r="13" spans="2:3" x14ac:dyDescent="0.3">
      <c r="B13" s="183"/>
    </row>
    <row r="14" spans="2:3" x14ac:dyDescent="0.3">
      <c r="B14" s="184" t="s">
        <v>560</v>
      </c>
    </row>
    <row r="15" spans="2:3" x14ac:dyDescent="0.3">
      <c r="B15" s="76"/>
      <c r="C15" s="196"/>
    </row>
  </sheetData>
  <customSheetViews>
    <customSheetView guid="{C0736EDE-B647-460A-AF7D-0FC5B36FDE49}" scale="90" showPageBreaks="1" printArea="1">
      <pageMargins left="0.7" right="0.7" top="0.75" bottom="0.75" header="0.3" footer="0.3"/>
      <pageSetup scale="80" orientation="landscape" r:id="rId1"/>
    </customSheetView>
    <customSheetView guid="{44594B27-9C70-41F1-9630-666DBB02377F}" scale="90" showPageBreaks="1" printArea="1">
      <pageMargins left="0.7" right="0.7" top="0.75" bottom="0.75" header="0.3" footer="0.3"/>
      <pageSetup scale="80" orientation="landscape" r:id="rId2"/>
    </customSheetView>
    <customSheetView guid="{D084C74A-34CE-4171-80D6-1BE5E86C1BB8}" showPageBreaks="1" hiddenColumns="1">
      <selection activeCell="B14" sqref="B14"/>
      <pageMargins left="0.7" right="0.7" top="0.75" bottom="0.75" header="0.3" footer="0.3"/>
      <pageSetup orientation="portrait" r:id="rId3"/>
    </customSheetView>
  </customSheetViews>
  <pageMargins left="0.7" right="0.7" top="0.75" bottom="0.75" header="0.3" footer="0.3"/>
  <pageSetup scale="80"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zoomScale="90" zoomScaleNormal="90" workbookViewId="0"/>
  </sheetViews>
  <sheetFormatPr defaultColWidth="9.109375" defaultRowHeight="14.4" x14ac:dyDescent="0.3"/>
  <cols>
    <col min="1" max="1" width="5.5546875" style="108" customWidth="1"/>
    <col min="2" max="2" width="155.6640625" style="108" customWidth="1"/>
    <col min="3" max="3" width="145.5546875" style="108" customWidth="1"/>
    <col min="4" max="16384" width="9.109375" style="108"/>
  </cols>
  <sheetData>
    <row r="1" spans="2:3" s="109" customFormat="1" ht="25.8" x14ac:dyDescent="0.35">
      <c r="B1" s="107" t="s">
        <v>547</v>
      </c>
      <c r="C1" s="197" t="s">
        <v>555</v>
      </c>
    </row>
    <row r="2" spans="2:3" s="179" customFormat="1" ht="18" x14ac:dyDescent="0.35">
      <c r="B2" s="85" t="s">
        <v>548</v>
      </c>
    </row>
    <row r="3" spans="2:3" s="124" customFormat="1" ht="15" customHeight="1" x14ac:dyDescent="0.35">
      <c r="B3" s="122"/>
      <c r="C3" s="198"/>
    </row>
    <row r="4" spans="2:3" s="112" customFormat="1" ht="72" x14ac:dyDescent="0.3">
      <c r="B4" s="144" t="s">
        <v>545</v>
      </c>
      <c r="C4" s="198"/>
    </row>
    <row r="5" spans="2:3" s="174" customFormat="1" x14ac:dyDescent="0.3">
      <c r="B5" s="144"/>
      <c r="C5" s="198"/>
    </row>
    <row r="6" spans="2:3" s="174" customFormat="1" x14ac:dyDescent="0.3">
      <c r="B6" s="177" t="s">
        <v>544</v>
      </c>
      <c r="C6" s="198"/>
    </row>
    <row r="7" spans="2:3" s="124" customFormat="1" ht="15.6" x14ac:dyDescent="0.3">
      <c r="B7" s="120"/>
      <c r="C7" s="198"/>
    </row>
    <row r="8" spans="2:3" ht="19.5" customHeight="1" x14ac:dyDescent="0.35">
      <c r="B8" s="113" t="s">
        <v>491</v>
      </c>
      <c r="C8" s="145"/>
    </row>
    <row r="9" spans="2:3" s="75" customFormat="1" x14ac:dyDescent="0.3">
      <c r="B9" s="143"/>
    </row>
    <row r="10" spans="2:3" s="75" customFormat="1" ht="28.8" x14ac:dyDescent="0.3">
      <c r="B10" s="81" t="s">
        <v>561</v>
      </c>
    </row>
    <row r="11" spans="2:3" s="75" customFormat="1" x14ac:dyDescent="0.3">
      <c r="B11" s="81"/>
    </row>
    <row r="12" spans="2:3" s="75" customFormat="1" x14ac:dyDescent="0.3">
      <c r="B12" s="76"/>
      <c r="C12" s="199"/>
    </row>
    <row r="13" spans="2:3" s="75" customFormat="1" x14ac:dyDescent="0.3">
      <c r="B13"/>
    </row>
    <row r="14" spans="2:3" s="75" customFormat="1" ht="43.2" x14ac:dyDescent="0.3">
      <c r="B14" s="131" t="s">
        <v>562</v>
      </c>
    </row>
    <row r="15" spans="2:3" s="75" customFormat="1" x14ac:dyDescent="0.3">
      <c r="B15" s="131"/>
    </row>
    <row r="16" spans="2:3" s="77" customFormat="1" x14ac:dyDescent="0.3">
      <c r="B16" s="76"/>
      <c r="C16" s="200"/>
    </row>
    <row r="17" spans="2:3" s="75" customFormat="1" ht="15" customHeight="1" x14ac:dyDescent="0.3">
      <c r="B17"/>
    </row>
    <row r="18" spans="2:3" s="75" customFormat="1" ht="28.8" x14ac:dyDescent="0.3">
      <c r="B18" s="130" t="s">
        <v>564</v>
      </c>
    </row>
    <row r="19" spans="2:3" s="75" customFormat="1" x14ac:dyDescent="0.3">
      <c r="B19" s="130"/>
    </row>
    <row r="20" spans="2:3" s="75" customFormat="1" x14ac:dyDescent="0.3">
      <c r="B20" s="76"/>
      <c r="C20" s="199"/>
    </row>
    <row r="21" spans="2:3" s="75" customFormat="1" x14ac:dyDescent="0.3">
      <c r="B21"/>
    </row>
    <row r="22" spans="2:3" s="75" customFormat="1" x14ac:dyDescent="0.3">
      <c r="B22" s="59" t="s">
        <v>563</v>
      </c>
    </row>
    <row r="23" spans="2:3" s="75" customFormat="1" x14ac:dyDescent="0.3">
      <c r="B23" s="59"/>
    </row>
    <row r="24" spans="2:3" s="77" customFormat="1" x14ac:dyDescent="0.3">
      <c r="B24" s="76"/>
      <c r="C24" s="200"/>
    </row>
    <row r="25" spans="2:3" s="77" customFormat="1" x14ac:dyDescent="0.3">
      <c r="B25"/>
    </row>
    <row r="26" spans="2:3" s="75" customFormat="1" ht="57.6" x14ac:dyDescent="0.3">
      <c r="B26" s="111" t="s">
        <v>565</v>
      </c>
    </row>
    <row r="27" spans="2:3" s="75" customFormat="1" x14ac:dyDescent="0.3">
      <c r="B27" s="125"/>
    </row>
    <row r="28" spans="2:3" s="75" customFormat="1" x14ac:dyDescent="0.3">
      <c r="B28" s="76"/>
      <c r="C28" s="199"/>
    </row>
    <row r="29" spans="2:3" s="75" customFormat="1" x14ac:dyDescent="0.3">
      <c r="B29" s="102"/>
    </row>
    <row r="30" spans="2:3" s="75" customFormat="1" ht="57.6" x14ac:dyDescent="0.3">
      <c r="B30" s="111" t="s">
        <v>556</v>
      </c>
    </row>
    <row r="31" spans="2:3" s="75" customFormat="1" x14ac:dyDescent="0.3">
      <c r="B31" s="125"/>
    </row>
    <row r="32" spans="2:3" s="75" customFormat="1" x14ac:dyDescent="0.3">
      <c r="B32" s="76"/>
      <c r="C32" s="199"/>
    </row>
    <row r="33" spans="2:3" s="75" customFormat="1" x14ac:dyDescent="0.3">
      <c r="B33" s="102"/>
    </row>
    <row r="34" spans="2:3" s="75" customFormat="1" ht="18" x14ac:dyDescent="0.35">
      <c r="B34" s="116" t="s">
        <v>492</v>
      </c>
    </row>
    <row r="35" spans="2:3" s="77" customFormat="1" ht="28.8" x14ac:dyDescent="0.3">
      <c r="B35" s="145" t="s">
        <v>440</v>
      </c>
    </row>
    <row r="36" spans="2:3" s="77" customFormat="1" x14ac:dyDescent="0.3">
      <c r="B36" s="114"/>
    </row>
    <row r="37" spans="2:3" s="75" customFormat="1" ht="28.8" x14ac:dyDescent="0.3">
      <c r="B37" s="115" t="s">
        <v>576</v>
      </c>
    </row>
    <row r="38" spans="2:3" s="75" customFormat="1" x14ac:dyDescent="0.3">
      <c r="B38" s="115"/>
    </row>
    <row r="39" spans="2:3" s="75" customFormat="1" x14ac:dyDescent="0.3">
      <c r="B39" s="76"/>
      <c r="C39" s="199"/>
    </row>
    <row r="40" spans="2:3" s="75" customFormat="1" x14ac:dyDescent="0.3">
      <c r="B40" s="180"/>
    </row>
    <row r="41" spans="2:3" s="75" customFormat="1" ht="28.8" x14ac:dyDescent="0.3">
      <c r="B41" s="59" t="s">
        <v>566</v>
      </c>
    </row>
    <row r="42" spans="2:3" s="75" customFormat="1" x14ac:dyDescent="0.3">
      <c r="B42" s="59"/>
    </row>
    <row r="43" spans="2:3" s="75" customFormat="1" x14ac:dyDescent="0.3">
      <c r="B43" s="76"/>
      <c r="C43" s="199"/>
    </row>
    <row r="44" spans="2:3" s="75" customFormat="1" x14ac:dyDescent="0.3">
      <c r="B44" s="110"/>
    </row>
    <row r="45" spans="2:3" s="75" customFormat="1" ht="18" x14ac:dyDescent="0.35">
      <c r="B45" s="116"/>
    </row>
    <row r="46" spans="2:3" s="75" customFormat="1" x14ac:dyDescent="0.3">
      <c r="B46" s="102"/>
    </row>
    <row r="47" spans="2:3" s="75" customFormat="1" x14ac:dyDescent="0.3">
      <c r="B47" s="102"/>
    </row>
    <row r="48" spans="2:3" s="75" customFormat="1" x14ac:dyDescent="0.3">
      <c r="B48" s="102"/>
    </row>
    <row r="49" spans="1:2" s="77" customFormat="1" x14ac:dyDescent="0.3">
      <c r="B49" s="102"/>
    </row>
    <row r="50" spans="1:2" s="75" customFormat="1" x14ac:dyDescent="0.3">
      <c r="A50" s="77"/>
      <c r="B50" s="102"/>
    </row>
    <row r="51" spans="1:2" s="75" customFormat="1" x14ac:dyDescent="0.3">
      <c r="A51" s="77"/>
      <c r="B51" s="111"/>
    </row>
    <row r="52" spans="1:2" s="75" customFormat="1" x14ac:dyDescent="0.3">
      <c r="A52" s="77"/>
    </row>
    <row r="53" spans="1:2" s="75" customFormat="1" x14ac:dyDescent="0.3"/>
    <row r="54" spans="1:2" s="75" customFormat="1" x14ac:dyDescent="0.3">
      <c r="A54" s="77"/>
    </row>
    <row r="55" spans="1:2" s="75" customFormat="1" x14ac:dyDescent="0.3">
      <c r="A55" s="77"/>
    </row>
    <row r="56" spans="1:2" s="75" customFormat="1" x14ac:dyDescent="0.3"/>
    <row r="57" spans="1:2" s="77" customFormat="1" x14ac:dyDescent="0.3"/>
    <row r="58" spans="1:2" s="77" customFormat="1" ht="15" customHeight="1" x14ac:dyDescent="0.3"/>
    <row r="59" spans="1:2" s="77" customFormat="1" x14ac:dyDescent="0.3">
      <c r="A59" s="75"/>
    </row>
    <row r="60" spans="1:2" s="75" customFormat="1" ht="15" customHeight="1" x14ac:dyDescent="0.3">
      <c r="A60" s="108"/>
    </row>
    <row r="61" spans="1:2" s="77" customFormat="1" x14ac:dyDescent="0.3"/>
    <row r="62" spans="1:2" s="77" customFormat="1" x14ac:dyDescent="0.3"/>
    <row r="63" spans="1:2" s="75" customFormat="1" x14ac:dyDescent="0.3"/>
    <row r="64" spans="1:2" s="77" customFormat="1" x14ac:dyDescent="0.3">
      <c r="A64" s="75"/>
    </row>
    <row r="65" spans="1:1" s="77" customFormat="1" x14ac:dyDescent="0.3"/>
    <row r="66" spans="1:1" s="75" customFormat="1" ht="15" customHeight="1" x14ac:dyDescent="0.3">
      <c r="A66" s="77"/>
    </row>
    <row r="68" spans="1:1" s="77" customFormat="1" x14ac:dyDescent="0.3"/>
    <row r="69" spans="1:1" s="77" customFormat="1" x14ac:dyDescent="0.3"/>
    <row r="70" spans="1:1" s="75" customFormat="1" x14ac:dyDescent="0.3">
      <c r="A70" s="77"/>
    </row>
    <row r="71" spans="1:1" s="75" customFormat="1" x14ac:dyDescent="0.3">
      <c r="A71" s="77"/>
    </row>
    <row r="72" spans="1:1" s="77" customFormat="1" x14ac:dyDescent="0.3"/>
    <row r="73" spans="1:1" s="77" customFormat="1" x14ac:dyDescent="0.3">
      <c r="A73" s="75"/>
    </row>
    <row r="74" spans="1:1" x14ac:dyDescent="0.3">
      <c r="A74" s="77"/>
    </row>
    <row r="75" spans="1:1" s="77" customFormat="1" x14ac:dyDescent="0.3"/>
    <row r="76" spans="1:1" s="77" customFormat="1" x14ac:dyDescent="0.3">
      <c r="A76" s="108"/>
    </row>
    <row r="77" spans="1:1" s="77" customFormat="1" x14ac:dyDescent="0.3"/>
    <row r="78" spans="1:1" s="77" customFormat="1" x14ac:dyDescent="0.3"/>
    <row r="79" spans="1:1" s="77" customFormat="1" x14ac:dyDescent="0.3"/>
    <row r="80" spans="1:1" s="75" customFormat="1" ht="15" customHeight="1" x14ac:dyDescent="0.3">
      <c r="A80" s="77"/>
    </row>
    <row r="81" spans="1:1" s="77" customFormat="1" x14ac:dyDescent="0.3"/>
    <row r="82" spans="1:1" s="77" customFormat="1" x14ac:dyDescent="0.3"/>
    <row r="83" spans="1:1" x14ac:dyDescent="0.3">
      <c r="A83" s="77"/>
    </row>
    <row r="84" spans="1:1" s="77" customFormat="1" x14ac:dyDescent="0.3"/>
    <row r="85" spans="1:1" s="77" customFormat="1" x14ac:dyDescent="0.3">
      <c r="A85" s="75"/>
    </row>
    <row r="86" spans="1:1" s="77" customFormat="1" x14ac:dyDescent="0.3"/>
    <row r="87" spans="1:1" s="77" customFormat="1" x14ac:dyDescent="0.3"/>
    <row r="88" spans="1:1" s="77" customFormat="1" x14ac:dyDescent="0.3">
      <c r="A88" s="108"/>
    </row>
    <row r="89" spans="1:1" s="77" customFormat="1" x14ac:dyDescent="0.3"/>
    <row r="90" spans="1:1" s="77" customFormat="1" x14ac:dyDescent="0.3">
      <c r="A90" s="108"/>
    </row>
    <row r="91" spans="1:1" s="77" customFormat="1" x14ac:dyDescent="0.3">
      <c r="A91" s="108"/>
    </row>
    <row r="92" spans="1:1" s="75" customFormat="1" x14ac:dyDescent="0.3">
      <c r="A92" s="77"/>
    </row>
    <row r="93" spans="1:1" s="77" customFormat="1" x14ac:dyDescent="0.3">
      <c r="A93" s="108"/>
    </row>
    <row r="94" spans="1:1" s="77" customFormat="1" x14ac:dyDescent="0.3">
      <c r="A94" s="108"/>
    </row>
    <row r="95" spans="1:1" x14ac:dyDescent="0.3">
      <c r="A95" s="77"/>
    </row>
    <row r="96" spans="1:1" s="77" customFormat="1" x14ac:dyDescent="0.3">
      <c r="A96" s="108"/>
    </row>
    <row r="99" spans="1:2" s="77" customFormat="1" x14ac:dyDescent="0.3">
      <c r="A99" s="108"/>
      <c r="B99" s="108"/>
    </row>
    <row r="102" spans="1:2" s="77" customFormat="1" x14ac:dyDescent="0.3">
      <c r="A102" s="108"/>
      <c r="B102" s="108"/>
    </row>
  </sheetData>
  <customSheetViews>
    <customSheetView guid="{C0736EDE-B647-460A-AF7D-0FC5B36FDE49}" scale="90" showPageBreaks="1" printArea="1">
      <rowBreaks count="1" manualBreakCount="1">
        <brk id="25" min="1" max="1" man="1"/>
      </rowBreaks>
      <pageMargins left="0.45" right="0.45" top="0.5" bottom="0.5" header="0.3" footer="0.05"/>
      <pageSetup scale="80" fitToHeight="7" orientation="landscape" r:id="rId1"/>
      <headerFooter>
        <oddFooter>&amp;R&amp;P</oddFooter>
      </headerFooter>
    </customSheetView>
    <customSheetView guid="{44594B27-9C70-41F1-9630-666DBB02377F}" scale="90" showPageBreaks="1" printArea="1">
      <rowBreaks count="1" manualBreakCount="1">
        <brk id="25" min="1" max="1" man="1"/>
      </rowBreaks>
      <pageMargins left="0.45" right="0.45" top="0.5" bottom="0.5" header="0.3" footer="0.05"/>
      <pageSetup scale="80" fitToHeight="7" orientation="landscape" r:id="rId2"/>
      <headerFooter>
        <oddFooter>&amp;R&amp;P</oddFooter>
      </headerFooter>
    </customSheetView>
    <customSheetView guid="{D084C74A-34CE-4171-80D6-1BE5E86C1BB8}" showPageBreaks="1" printArea="1" hiddenColumns="1">
      <selection activeCell="C1" sqref="C1:C1048576"/>
      <rowBreaks count="1" manualBreakCount="1">
        <brk id="27" min="1" max="1" man="1"/>
      </rowBreaks>
      <pageMargins left="0.45" right="0.45" top="0.5" bottom="0.5" header="0.3" footer="0.05"/>
      <pageSetup scale="80" fitToHeight="7" orientation="landscape" r:id="rId3"/>
      <headerFooter>
        <oddFooter>&amp;R&amp;P</oddFooter>
      </headerFooter>
    </customSheetView>
  </customSheetViews>
  <hyperlinks>
    <hyperlink ref="B6" r:id="rId4" display="www.p12.nysed.gov/accountability/ChecklistforDeterminingPrioritySchoolLeaderQualification.docx  "/>
  </hyperlinks>
  <pageMargins left="0.45" right="0.45" top="0.5" bottom="0.5" header="0.3" footer="0.05"/>
  <pageSetup scale="80" fitToHeight="7" orientation="landscape" r:id="rId5"/>
  <headerFooter>
    <oddFooter>&amp;R&amp;P</oddFooter>
  </headerFooter>
  <rowBreaks count="1" manualBreakCount="1">
    <brk id="25" min="1" max="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90" zoomScaleNormal="90" workbookViewId="0"/>
  </sheetViews>
  <sheetFormatPr defaultRowHeight="14.4" x14ac:dyDescent="0.3"/>
  <cols>
    <col min="1" max="1" width="5.5546875" customWidth="1"/>
    <col min="2" max="2" width="155.6640625" customWidth="1"/>
    <col min="3" max="3" width="145.6640625" customWidth="1"/>
  </cols>
  <sheetData>
    <row r="1" spans="1:3" ht="25.8" x14ac:dyDescent="0.3">
      <c r="B1" s="181" t="s">
        <v>547</v>
      </c>
      <c r="C1" s="197"/>
    </row>
    <row r="2" spans="1:3" ht="18" x14ac:dyDescent="0.3">
      <c r="B2" s="186" t="s">
        <v>551</v>
      </c>
    </row>
    <row r="3" spans="1:3" x14ac:dyDescent="0.3">
      <c r="A3" s="170"/>
      <c r="B3" s="170"/>
    </row>
    <row r="4" spans="1:3" ht="115.2" x14ac:dyDescent="0.3">
      <c r="A4" s="77"/>
      <c r="B4" s="178" t="s">
        <v>567</v>
      </c>
      <c r="C4" s="195"/>
    </row>
    <row r="5" spans="1:3" x14ac:dyDescent="0.3">
      <c r="A5" s="77"/>
      <c r="B5" s="201"/>
      <c r="C5" s="195"/>
    </row>
    <row r="6" spans="1:3" x14ac:dyDescent="0.3">
      <c r="A6" s="77"/>
      <c r="B6" s="144" t="s">
        <v>544</v>
      </c>
    </row>
    <row r="7" spans="1:3" x14ac:dyDescent="0.3">
      <c r="A7" s="77"/>
      <c r="B7" s="144"/>
    </row>
    <row r="8" spans="1:3" x14ac:dyDescent="0.3">
      <c r="B8" s="164" t="s">
        <v>569</v>
      </c>
    </row>
    <row r="9" spans="1:3" x14ac:dyDescent="0.3">
      <c r="B9" s="164"/>
    </row>
    <row r="10" spans="1:3" ht="18.75" customHeight="1" x14ac:dyDescent="0.3">
      <c r="B10" s="104"/>
      <c r="C10" s="196"/>
    </row>
    <row r="12" spans="1:3" x14ac:dyDescent="0.3">
      <c r="B12" s="59" t="s">
        <v>570</v>
      </c>
    </row>
    <row r="14" spans="1:3" x14ac:dyDescent="0.3">
      <c r="B14" s="104"/>
    </row>
    <row r="16" spans="1:3" x14ac:dyDescent="0.3">
      <c r="B16" s="184" t="s">
        <v>568</v>
      </c>
    </row>
    <row r="18" spans="2:2" x14ac:dyDescent="0.3">
      <c r="B18" s="104"/>
    </row>
    <row r="20" spans="2:2" x14ac:dyDescent="0.3">
      <c r="B20" s="184" t="s">
        <v>571</v>
      </c>
    </row>
    <row r="22" spans="2:2" x14ac:dyDescent="0.3">
      <c r="B22" s="104"/>
    </row>
  </sheetData>
  <customSheetViews>
    <customSheetView guid="{C0736EDE-B647-460A-AF7D-0FC5B36FDE49}" scale="90" showPageBreaks="1" printArea="1">
      <pageMargins left="0.7" right="0.7" top="0.75" bottom="0.75" header="0.3" footer="0.3"/>
      <pageSetup scale="80" orientation="landscape" r:id="rId1"/>
    </customSheetView>
    <customSheetView guid="{44594B27-9C70-41F1-9630-666DBB02377F}" scale="90" showPageBreaks="1" printArea="1">
      <pageMargins left="0.7" right="0.7" top="0.75" bottom="0.75" header="0.3" footer="0.3"/>
      <pageSetup scale="80" orientation="landscape" r:id="rId2"/>
    </customSheetView>
    <customSheetView guid="{D084C74A-34CE-4171-80D6-1BE5E86C1BB8}" showPageBreaks="1" hiddenColumns="1">
      <selection activeCell="C1" sqref="C1:C1048576"/>
      <pageMargins left="0.7" right="0.7" top="0.75" bottom="0.75" header="0.3" footer="0.3"/>
      <pageSetup orientation="portrait" r:id="rId3"/>
    </customSheetView>
  </customSheetViews>
  <pageMargins left="0.7" right="0.7" top="0.75" bottom="0.75" header="0.3" footer="0.3"/>
  <pageSetup scale="80"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zoomScale="90" zoomScaleNormal="90" workbookViewId="0"/>
  </sheetViews>
  <sheetFormatPr defaultColWidth="9.109375" defaultRowHeight="14.4" x14ac:dyDescent="0.3"/>
  <cols>
    <col min="1" max="1" width="5.5546875" style="149" customWidth="1"/>
    <col min="2" max="2" width="155.6640625" style="149" customWidth="1"/>
    <col min="3" max="3" width="145.88671875" style="149" customWidth="1"/>
    <col min="4" max="16384" width="9.109375" style="149"/>
  </cols>
  <sheetData>
    <row r="1" spans="2:4" s="150" customFormat="1" ht="25.8" x14ac:dyDescent="0.35">
      <c r="B1" s="148" t="s">
        <v>502</v>
      </c>
      <c r="C1" s="197" t="s">
        <v>555</v>
      </c>
    </row>
    <row r="2" spans="2:4" s="150" customFormat="1" ht="15" customHeight="1" x14ac:dyDescent="0.35">
      <c r="B2" s="148"/>
    </row>
    <row r="3" spans="2:4" s="150" customFormat="1" ht="43.2" x14ac:dyDescent="0.3">
      <c r="B3" s="153" t="s">
        <v>559</v>
      </c>
      <c r="C3" s="198"/>
    </row>
    <row r="4" spans="2:4" s="150" customFormat="1" ht="15.6" x14ac:dyDescent="0.3">
      <c r="B4" s="120"/>
    </row>
    <row r="5" spans="2:4" s="75" customFormat="1" ht="28.8" x14ac:dyDescent="0.3">
      <c r="B5" s="81" t="s">
        <v>543</v>
      </c>
    </row>
    <row r="6" spans="2:4" s="75" customFormat="1" x14ac:dyDescent="0.3">
      <c r="B6" s="81"/>
    </row>
    <row r="7" spans="2:4" s="75" customFormat="1" x14ac:dyDescent="0.3">
      <c r="B7" s="132"/>
      <c r="C7" s="199"/>
    </row>
    <row r="8" spans="2:4" s="75" customFormat="1" ht="15" customHeight="1" x14ac:dyDescent="0.3">
      <c r="B8" s="81"/>
    </row>
    <row r="9" spans="2:4" s="75" customFormat="1" x14ac:dyDescent="0.3">
      <c r="B9" s="81" t="s">
        <v>511</v>
      </c>
    </row>
    <row r="10" spans="2:4" s="75" customFormat="1" x14ac:dyDescent="0.3">
      <c r="B10" s="81"/>
      <c r="D10" s="160"/>
    </row>
    <row r="11" spans="2:4" s="75" customFormat="1" x14ac:dyDescent="0.3">
      <c r="B11" s="76"/>
      <c r="C11" s="199"/>
    </row>
    <row r="12" spans="2:4" s="75" customFormat="1" x14ac:dyDescent="0.3">
      <c r="B12"/>
    </row>
    <row r="13" spans="2:4" s="75" customFormat="1" ht="28.8" x14ac:dyDescent="0.3">
      <c r="B13" s="131" t="s">
        <v>512</v>
      </c>
    </row>
    <row r="14" spans="2:4" s="75" customFormat="1" x14ac:dyDescent="0.3">
      <c r="B14" s="131"/>
    </row>
    <row r="15" spans="2:4" s="77" customFormat="1" x14ac:dyDescent="0.3">
      <c r="B15" s="76"/>
      <c r="C15" s="200"/>
    </row>
    <row r="16" spans="2:4" s="77" customFormat="1" x14ac:dyDescent="0.3">
      <c r="B16" s="154"/>
    </row>
    <row r="17" spans="2:3" s="75" customFormat="1" ht="28.8" x14ac:dyDescent="0.3">
      <c r="B17" s="159" t="s">
        <v>503</v>
      </c>
    </row>
    <row r="18" spans="2:3" s="75" customFormat="1" x14ac:dyDescent="0.3"/>
    <row r="19" spans="2:3" s="75" customFormat="1" x14ac:dyDescent="0.3">
      <c r="B19" s="76"/>
      <c r="C19" s="199"/>
    </row>
    <row r="20" spans="2:3" s="75" customFormat="1" x14ac:dyDescent="0.3">
      <c r="B20"/>
    </row>
    <row r="21" spans="2:3" s="75" customFormat="1" ht="28.8" x14ac:dyDescent="0.3">
      <c r="B21" s="59" t="s">
        <v>505</v>
      </c>
    </row>
    <row r="22" spans="2:3" s="75" customFormat="1" x14ac:dyDescent="0.3">
      <c r="B22" s="59"/>
    </row>
    <row r="23" spans="2:3" s="77" customFormat="1" x14ac:dyDescent="0.3">
      <c r="B23" s="76"/>
      <c r="C23" s="200"/>
    </row>
    <row r="24" spans="2:3" s="77" customFormat="1" x14ac:dyDescent="0.3">
      <c r="B24"/>
    </row>
    <row r="25" spans="2:3" s="75" customFormat="1" ht="28.8" x14ac:dyDescent="0.3">
      <c r="B25" s="151" t="s">
        <v>504</v>
      </c>
    </row>
    <row r="26" spans="2:3" s="75" customFormat="1" x14ac:dyDescent="0.3">
      <c r="B26" s="151"/>
    </row>
    <row r="27" spans="2:3" s="75" customFormat="1" x14ac:dyDescent="0.3">
      <c r="B27" s="76"/>
      <c r="C27" s="199"/>
    </row>
    <row r="28" spans="2:3" s="75" customFormat="1" x14ac:dyDescent="0.3">
      <c r="B28" s="102"/>
    </row>
    <row r="29" spans="2:3" s="75" customFormat="1" ht="28.8" x14ac:dyDescent="0.3">
      <c r="B29" s="115" t="s">
        <v>506</v>
      </c>
    </row>
    <row r="30" spans="2:3" s="75" customFormat="1" x14ac:dyDescent="0.3">
      <c r="B30" s="115"/>
    </row>
    <row r="31" spans="2:3" s="77" customFormat="1" x14ac:dyDescent="0.3">
      <c r="B31" s="76"/>
      <c r="C31" s="200"/>
    </row>
    <row r="32" spans="2:3" s="75" customFormat="1" ht="15" customHeight="1" x14ac:dyDescent="0.3">
      <c r="B32" s="102"/>
    </row>
    <row r="33" spans="2:3" s="75" customFormat="1" ht="28.8" x14ac:dyDescent="0.3">
      <c r="B33" s="151" t="s">
        <v>507</v>
      </c>
    </row>
    <row r="34" spans="2:3" s="75" customFormat="1" x14ac:dyDescent="0.3">
      <c r="B34" s="151"/>
    </row>
    <row r="35" spans="2:3" s="75" customFormat="1" x14ac:dyDescent="0.3">
      <c r="B35" s="76"/>
      <c r="C35" s="199"/>
    </row>
    <row r="36" spans="2:3" s="75" customFormat="1" x14ac:dyDescent="0.3">
      <c r="B36" s="102"/>
    </row>
    <row r="37" spans="2:3" s="75" customFormat="1" ht="28.8" x14ac:dyDescent="0.3">
      <c r="B37" s="159" t="s">
        <v>508</v>
      </c>
    </row>
    <row r="38" spans="2:3" s="75" customFormat="1" x14ac:dyDescent="0.3"/>
    <row r="39" spans="2:3" s="75" customFormat="1" x14ac:dyDescent="0.3">
      <c r="B39" s="76"/>
      <c r="C39" s="199"/>
    </row>
    <row r="40" spans="2:3" s="75" customFormat="1" x14ac:dyDescent="0.3">
      <c r="B40"/>
    </row>
    <row r="41" spans="2:3" s="75" customFormat="1" ht="28.8" x14ac:dyDescent="0.3">
      <c r="B41" s="59" t="s">
        <v>509</v>
      </c>
    </row>
    <row r="42" spans="2:3" s="75" customFormat="1" x14ac:dyDescent="0.3">
      <c r="B42" s="59"/>
    </row>
    <row r="43" spans="2:3" s="77" customFormat="1" x14ac:dyDescent="0.3">
      <c r="B43" s="76"/>
      <c r="C43" s="200"/>
    </row>
    <row r="44" spans="2:3" s="77" customFormat="1" x14ac:dyDescent="0.3">
      <c r="B44"/>
    </row>
    <row r="45" spans="2:3" s="75" customFormat="1" ht="28.8" x14ac:dyDescent="0.3">
      <c r="B45" s="159" t="s">
        <v>510</v>
      </c>
    </row>
    <row r="46" spans="2:3" s="75" customFormat="1" x14ac:dyDescent="0.3"/>
    <row r="47" spans="2:3" s="75" customFormat="1" x14ac:dyDescent="0.3">
      <c r="B47" s="76"/>
      <c r="C47" s="199"/>
    </row>
    <row r="48" spans="2:3" s="75" customFormat="1" x14ac:dyDescent="0.3">
      <c r="B48"/>
    </row>
    <row r="49" spans="1:2" s="75" customFormat="1" x14ac:dyDescent="0.3">
      <c r="A49" s="77"/>
      <c r="B49" s="151"/>
    </row>
    <row r="50" spans="1:2" s="75" customFormat="1" x14ac:dyDescent="0.3">
      <c r="A50" s="77"/>
    </row>
    <row r="51" spans="1:2" s="75" customFormat="1" x14ac:dyDescent="0.3"/>
    <row r="52" spans="1:2" s="75" customFormat="1" x14ac:dyDescent="0.3">
      <c r="A52" s="77"/>
    </row>
    <row r="53" spans="1:2" s="75" customFormat="1" x14ac:dyDescent="0.3">
      <c r="A53" s="77"/>
    </row>
    <row r="54" spans="1:2" s="75" customFormat="1" x14ac:dyDescent="0.3"/>
    <row r="55" spans="1:2" s="77" customFormat="1" x14ac:dyDescent="0.3"/>
    <row r="56" spans="1:2" s="77" customFormat="1" ht="15" customHeight="1" x14ac:dyDescent="0.3"/>
    <row r="57" spans="1:2" s="77" customFormat="1" x14ac:dyDescent="0.3">
      <c r="A57" s="75"/>
    </row>
    <row r="58" spans="1:2" s="75" customFormat="1" ht="15" customHeight="1" x14ac:dyDescent="0.3">
      <c r="A58" s="149"/>
    </row>
    <row r="59" spans="1:2" s="77" customFormat="1" x14ac:dyDescent="0.3"/>
    <row r="60" spans="1:2" s="77" customFormat="1" x14ac:dyDescent="0.3"/>
    <row r="61" spans="1:2" s="75" customFormat="1" x14ac:dyDescent="0.3"/>
    <row r="62" spans="1:2" s="77" customFormat="1" x14ac:dyDescent="0.3">
      <c r="A62" s="75"/>
    </row>
    <row r="63" spans="1:2" s="77" customFormat="1" x14ac:dyDescent="0.3"/>
    <row r="64" spans="1:2" s="75" customFormat="1" ht="15" customHeight="1" x14ac:dyDescent="0.3">
      <c r="A64" s="77"/>
    </row>
    <row r="66" spans="1:1" s="77" customFormat="1" x14ac:dyDescent="0.3"/>
    <row r="67" spans="1:1" s="77" customFormat="1" x14ac:dyDescent="0.3"/>
    <row r="68" spans="1:1" s="75" customFormat="1" x14ac:dyDescent="0.3">
      <c r="A68" s="77"/>
    </row>
    <row r="69" spans="1:1" s="75" customFormat="1" x14ac:dyDescent="0.3">
      <c r="A69" s="77"/>
    </row>
    <row r="70" spans="1:1" s="77" customFormat="1" x14ac:dyDescent="0.3"/>
    <row r="71" spans="1:1" s="77" customFormat="1" x14ac:dyDescent="0.3">
      <c r="A71" s="75"/>
    </row>
    <row r="72" spans="1:1" x14ac:dyDescent="0.3">
      <c r="A72" s="77"/>
    </row>
    <row r="73" spans="1:1" s="77" customFormat="1" x14ac:dyDescent="0.3"/>
    <row r="74" spans="1:1" s="77" customFormat="1" x14ac:dyDescent="0.3">
      <c r="A74" s="149"/>
    </row>
    <row r="75" spans="1:1" s="77" customFormat="1" x14ac:dyDescent="0.3"/>
    <row r="76" spans="1:1" s="77" customFormat="1" x14ac:dyDescent="0.3"/>
    <row r="77" spans="1:1" s="77" customFormat="1" x14ac:dyDescent="0.3"/>
    <row r="78" spans="1:1" s="75" customFormat="1" ht="15" customHeight="1" x14ac:dyDescent="0.3">
      <c r="A78" s="77"/>
    </row>
    <row r="79" spans="1:1" s="77" customFormat="1" x14ac:dyDescent="0.3"/>
    <row r="80" spans="1:1" s="77" customFormat="1" x14ac:dyDescent="0.3"/>
    <row r="81" spans="1:1" x14ac:dyDescent="0.3">
      <c r="A81" s="77"/>
    </row>
    <row r="82" spans="1:1" s="77" customFormat="1" x14ac:dyDescent="0.3"/>
    <row r="83" spans="1:1" s="77" customFormat="1" x14ac:dyDescent="0.3">
      <c r="A83" s="75"/>
    </row>
    <row r="84" spans="1:1" s="77" customFormat="1" x14ac:dyDescent="0.3"/>
    <row r="85" spans="1:1" s="77" customFormat="1" x14ac:dyDescent="0.3"/>
    <row r="86" spans="1:1" s="77" customFormat="1" x14ac:dyDescent="0.3">
      <c r="A86" s="149"/>
    </row>
    <row r="87" spans="1:1" s="77" customFormat="1" x14ac:dyDescent="0.3"/>
    <row r="88" spans="1:1" s="77" customFormat="1" x14ac:dyDescent="0.3">
      <c r="A88" s="149"/>
    </row>
    <row r="89" spans="1:1" s="77" customFormat="1" x14ac:dyDescent="0.3">
      <c r="A89" s="149"/>
    </row>
    <row r="90" spans="1:1" s="75" customFormat="1" x14ac:dyDescent="0.3">
      <c r="A90" s="77"/>
    </row>
    <row r="91" spans="1:1" s="77" customFormat="1" x14ac:dyDescent="0.3">
      <c r="A91" s="149"/>
    </row>
    <row r="92" spans="1:1" s="77" customFormat="1" x14ac:dyDescent="0.3">
      <c r="A92" s="149"/>
    </row>
    <row r="93" spans="1:1" x14ac:dyDescent="0.3">
      <c r="A93" s="77"/>
    </row>
    <row r="94" spans="1:1" s="77" customFormat="1" x14ac:dyDescent="0.3">
      <c r="A94" s="149"/>
    </row>
    <row r="97" spans="1:2" s="77" customFormat="1" x14ac:dyDescent="0.3">
      <c r="A97" s="149"/>
      <c r="B97" s="149"/>
    </row>
    <row r="100" spans="1:2" s="77" customFormat="1" x14ac:dyDescent="0.3">
      <c r="A100" s="149"/>
      <c r="B100" s="149"/>
    </row>
  </sheetData>
  <customSheetViews>
    <customSheetView guid="{C0736EDE-B647-460A-AF7D-0FC5B36FDE49}" scale="90" showPageBreaks="1" printArea="1">
      <pageMargins left="0.45" right="0.45" top="0.5" bottom="0.5" header="0.3" footer="0.05"/>
      <pageSetup scale="80" orientation="landscape" r:id="rId1"/>
      <headerFooter>
        <oddFooter>&amp;R&amp;P</oddFooter>
      </headerFooter>
    </customSheetView>
    <customSheetView guid="{44594B27-9C70-41F1-9630-666DBB02377F}" scale="90"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hiddenColumns="1">
      <selection activeCell="C1" sqref="C1:C1048576"/>
      <pageMargins left="0.45" right="0.45" top="0.5" bottom="0.5" header="0.3" footer="0.05"/>
      <pageSetup scale="80" orientation="landscape" r:id="rId3"/>
      <headerFooter>
        <oddFooter>&amp;R&amp;P</oddFooter>
      </headerFooter>
    </customSheetView>
  </customSheetViews>
  <pageMargins left="0.45" right="0.45" top="0.5" bottom="0.5" header="0.3" footer="0.05"/>
  <pageSetup scale="80" orientation="landscape" r:id="rId4"/>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workbookViewId="0">
      <selection activeCell="C4" sqref="C4:G19"/>
    </sheetView>
  </sheetViews>
  <sheetFormatPr defaultRowHeight="14.4" x14ac:dyDescent="0.3"/>
  <cols>
    <col min="1" max="1" width="5.5546875" customWidth="1"/>
    <col min="2" max="2" width="100.6640625" customWidth="1"/>
    <col min="3" max="7" width="10.6640625" customWidth="1"/>
    <col min="8" max="12" width="10.6640625" hidden="1" customWidth="1"/>
  </cols>
  <sheetData>
    <row r="1" spans="2:12" ht="18.75" customHeight="1" x14ac:dyDescent="0.3">
      <c r="B1" s="273" t="s">
        <v>472</v>
      </c>
      <c r="C1" s="274"/>
      <c r="D1" s="274"/>
      <c r="E1" s="274"/>
      <c r="F1" s="274"/>
      <c r="G1" s="274"/>
    </row>
    <row r="3" spans="2:12" ht="30" customHeight="1" x14ac:dyDescent="0.3">
      <c r="B3" s="171" t="s">
        <v>524</v>
      </c>
      <c r="C3" s="127" t="s">
        <v>495</v>
      </c>
      <c r="D3" s="127" t="s">
        <v>496</v>
      </c>
      <c r="E3" s="127" t="s">
        <v>498</v>
      </c>
      <c r="F3" s="127" t="s">
        <v>497</v>
      </c>
      <c r="G3" s="127" t="s">
        <v>499</v>
      </c>
      <c r="H3" s="139" t="s">
        <v>495</v>
      </c>
      <c r="I3" s="139" t="s">
        <v>496</v>
      </c>
      <c r="J3" s="139" t="s">
        <v>498</v>
      </c>
      <c r="K3" s="139" t="s">
        <v>497</v>
      </c>
      <c r="L3" s="139" t="s">
        <v>499</v>
      </c>
    </row>
    <row r="4" spans="2:12" x14ac:dyDescent="0.3">
      <c r="B4" s="128" t="s">
        <v>488</v>
      </c>
      <c r="C4" s="208" t="s">
        <v>590</v>
      </c>
      <c r="D4" s="208" t="s">
        <v>590</v>
      </c>
      <c r="E4" s="208" t="s">
        <v>590</v>
      </c>
      <c r="F4" s="208" t="s">
        <v>590</v>
      </c>
      <c r="G4" s="208"/>
      <c r="H4" t="str">
        <f>IF(C4="Y",$B$4,"")</f>
        <v>Student Growth Percentile  for Low-Income Students</v>
      </c>
      <c r="I4" t="str">
        <f>IF(D4="Y",$B$4,"")</f>
        <v>Student Growth Percentile  for Low-Income Students</v>
      </c>
      <c r="J4" t="str">
        <f>IF(E4="Y",$B$4,"")</f>
        <v>Student Growth Percentile  for Low-Income Students</v>
      </c>
      <c r="K4" t="str">
        <f>IF(F4="Y",$B$4,"")</f>
        <v>Student Growth Percentile  for Low-Income Students</v>
      </c>
      <c r="L4" t="str">
        <f>IF(G4="Y",$B$4,"")</f>
        <v/>
      </c>
    </row>
    <row r="5" spans="2:12" x14ac:dyDescent="0.3">
      <c r="B5" s="128" t="s">
        <v>473</v>
      </c>
      <c r="C5" s="208" t="s">
        <v>590</v>
      </c>
      <c r="D5" s="208" t="s">
        <v>590</v>
      </c>
      <c r="E5" s="208"/>
      <c r="F5" s="208" t="s">
        <v>590</v>
      </c>
      <c r="G5" s="208"/>
      <c r="H5" t="str">
        <f t="shared" ref="H5:H35" si="0">IF(C5="Y",CONCATENATE(H4,CHAR(10),$B5),H4)</f>
        <v>Student Growth Percentile  for Low-Income Students
Student Average Daily Attendance</v>
      </c>
      <c r="I5" t="str">
        <f t="shared" ref="I5:I35" si="1">IF(D5="Y",CONCATENATE(I4,CHAR(10),$B5),I4)</f>
        <v>Student Growth Percentile  for Low-Income Students
Student Average Daily Attendance</v>
      </c>
      <c r="J5" t="str">
        <f t="shared" ref="J5:J35" si="2">IF(E5="Y",CONCATENATE(J4,CHAR(10),$B5),J4)</f>
        <v>Student Growth Percentile  for Low-Income Students</v>
      </c>
      <c r="K5" t="str">
        <f t="shared" ref="K5:K35" si="3">IF(F5="Y",CONCATENATE(K4,CHAR(10),$B5),K4)</f>
        <v>Student Growth Percentile  for Low-Income Students
Student Average Daily Attendance</v>
      </c>
      <c r="L5" t="str">
        <f t="shared" ref="L5:L35" si="4">IF(G5="Y",CONCATENATE(L4,CHAR(10),$B5),L4)</f>
        <v/>
      </c>
    </row>
    <row r="6" spans="2:12" x14ac:dyDescent="0.3">
      <c r="B6" s="128" t="s">
        <v>474</v>
      </c>
      <c r="C6" s="208"/>
      <c r="D6" s="208"/>
      <c r="E6" s="208"/>
      <c r="F6" s="208"/>
      <c r="G6" s="208"/>
      <c r="H6" t="str">
        <f t="shared" si="0"/>
        <v>Student Growth Percentile  for Low-Income Students
Student Average Daily Attendance</v>
      </c>
      <c r="I6" t="str">
        <f t="shared" si="1"/>
        <v>Student Growth Percentile  for Low-Income Students
Student Average Daily Attendance</v>
      </c>
      <c r="J6" t="str">
        <f t="shared" si="2"/>
        <v>Student Growth Percentile  for Low-Income Students</v>
      </c>
      <c r="K6" t="str">
        <f t="shared" si="3"/>
        <v>Student Growth Percentile  for Low-Income Students
Student Average Daily Attendance</v>
      </c>
      <c r="L6" t="str">
        <f t="shared" si="4"/>
        <v/>
      </c>
    </row>
    <row r="7" spans="2:12" x14ac:dyDescent="0.3">
      <c r="B7" s="128" t="s">
        <v>475</v>
      </c>
      <c r="C7" s="208" t="s">
        <v>590</v>
      </c>
      <c r="D7" s="208"/>
      <c r="E7" s="208"/>
      <c r="F7" s="208"/>
      <c r="G7" s="208"/>
      <c r="H7" t="str">
        <f t="shared" si="0"/>
        <v>Student Growth Percentile  for Low-Income Students
Student Average Daily Attendance
Student Credit Accruals (HS Students)</v>
      </c>
      <c r="I7" t="str">
        <f t="shared" si="1"/>
        <v>Student Growth Percentile  for Low-Income Students
Student Average Daily Attendance</v>
      </c>
      <c r="J7" t="str">
        <f t="shared" si="2"/>
        <v>Student Growth Percentile  for Low-Income Students</v>
      </c>
      <c r="K7" t="str">
        <f t="shared" si="3"/>
        <v>Student Growth Percentile  for Low-Income Students
Student Average Daily Attendance</v>
      </c>
      <c r="L7" t="str">
        <f t="shared" si="4"/>
        <v/>
      </c>
    </row>
    <row r="8" spans="2:12" x14ac:dyDescent="0.3">
      <c r="B8" s="128" t="s">
        <v>476</v>
      </c>
      <c r="C8" s="208"/>
      <c r="D8" s="208"/>
      <c r="E8" s="208"/>
      <c r="F8" s="208"/>
      <c r="G8" s="208"/>
      <c r="H8" t="str">
        <f t="shared" si="0"/>
        <v>Student Growth Percentile  for Low-Income Students
Student Average Daily Attendance
Student Credit Accruals (HS Students)</v>
      </c>
      <c r="I8" t="str">
        <f t="shared" si="1"/>
        <v>Student Growth Percentile  for Low-Income Students
Student Average Daily Attendance</v>
      </c>
      <c r="J8" t="str">
        <f t="shared" si="2"/>
        <v>Student Growth Percentile  for Low-Income Students</v>
      </c>
      <c r="K8" t="str">
        <f t="shared" si="3"/>
        <v>Student Growth Percentile  for Low-Income Students
Student Average Daily Attendance</v>
      </c>
      <c r="L8" t="str">
        <f t="shared" si="4"/>
        <v/>
      </c>
    </row>
    <row r="9" spans="2:12" x14ac:dyDescent="0.3">
      <c r="B9" s="128" t="s">
        <v>477</v>
      </c>
      <c r="C9" s="208" t="s">
        <v>590</v>
      </c>
      <c r="D9" s="208"/>
      <c r="E9" s="208"/>
      <c r="F9" s="208" t="s">
        <v>590</v>
      </c>
      <c r="G9" s="208" t="s">
        <v>590</v>
      </c>
      <c r="H9" t="str">
        <f t="shared" si="0"/>
        <v>Student Growth Percentile  for Low-Income Students
Student Average Daily Attendance
Student Credit Accruals (HS Students)
Student Suspension Rate (Short-Term / Long-Term)</v>
      </c>
      <c r="I9" t="str">
        <f t="shared" si="1"/>
        <v>Student Growth Percentile  for Low-Income Students
Student Average Daily Attendance</v>
      </c>
      <c r="J9" t="str">
        <f t="shared" si="2"/>
        <v>Student Growth Percentile  for Low-Income Students</v>
      </c>
      <c r="K9" t="str">
        <f t="shared" si="3"/>
        <v>Student Growth Percentile  for Low-Income Students
Student Average Daily Attendance
Student Suspension Rate (Short-Term / Long-Term)</v>
      </c>
      <c r="L9" t="str">
        <f t="shared" si="4"/>
        <v xml:space="preserve">
Student Suspension Rate (Short-Term / Long-Term)</v>
      </c>
    </row>
    <row r="10" spans="2:12" x14ac:dyDescent="0.3">
      <c r="B10" s="128" t="s">
        <v>478</v>
      </c>
      <c r="C10" s="208" t="s">
        <v>590</v>
      </c>
      <c r="D10" s="208"/>
      <c r="E10" s="208"/>
      <c r="F10" s="208" t="s">
        <v>590</v>
      </c>
      <c r="G10" s="208" t="s">
        <v>590</v>
      </c>
      <c r="H10" t="str">
        <f t="shared" si="0"/>
        <v>Student Growth Percentile  for Low-Income Students
Student Average Daily Attendance
Student Credit Accruals (HS Students)
Student Suspension Rate (Short-Term / Long-Term)
Student Discipline Referrals</v>
      </c>
      <c r="I10" t="str">
        <f t="shared" si="1"/>
        <v>Student Growth Percentile  for Low-Income Students
Student Average Daily Attendance</v>
      </c>
      <c r="J10" t="str">
        <f t="shared" si="2"/>
        <v>Student Growth Percentile  for Low-Income Students</v>
      </c>
      <c r="K10" t="str">
        <f t="shared" si="3"/>
        <v>Student Growth Percentile  for Low-Income Students
Student Average Daily Attendance
Student Suspension Rate (Short-Term / Long-Term)
Student Discipline Referrals</v>
      </c>
      <c r="L10" t="str">
        <f t="shared" si="4"/>
        <v xml:space="preserve">
Student Suspension Rate (Short-Term / Long-Term)
Student Discipline Referrals</v>
      </c>
    </row>
    <row r="11" spans="2:12" x14ac:dyDescent="0.3">
      <c r="B11" s="128" t="s">
        <v>479</v>
      </c>
      <c r="C11" s="208" t="s">
        <v>590</v>
      </c>
      <c r="D11" s="208"/>
      <c r="E11" s="208"/>
      <c r="F11" s="208"/>
      <c r="G11" s="208"/>
      <c r="H11" t="str">
        <f t="shared" si="0"/>
        <v>Student Growth Percentile  for Low-Income Students
Student Average Daily Attendance
Student Credit Accruals (HS Students)
Student Suspension Rate (Short-Term / Long-Term)
Student Discipline Referrals
Student Truancy Rate</v>
      </c>
      <c r="I11" t="str">
        <f t="shared" si="1"/>
        <v>Student Growth Percentile  for Low-Income Students
Student Average Daily Attendance</v>
      </c>
      <c r="J11" t="str">
        <f t="shared" si="2"/>
        <v>Student Growth Percentile  for Low-Income Students</v>
      </c>
      <c r="K11" t="str">
        <f t="shared" si="3"/>
        <v>Student Growth Percentile  for Low-Income Students
Student Average Daily Attendance
Student Suspension Rate (Short-Term / Long-Term)
Student Discipline Referrals</v>
      </c>
      <c r="L11" t="str">
        <f t="shared" si="4"/>
        <v xml:space="preserve">
Student Suspension Rate (Short-Term / Long-Term)
Student Discipline Referrals</v>
      </c>
    </row>
    <row r="12" spans="2:12" x14ac:dyDescent="0.3">
      <c r="B12" s="128" t="s">
        <v>480</v>
      </c>
      <c r="C12" s="208" t="s">
        <v>590</v>
      </c>
      <c r="D12" s="208"/>
      <c r="E12" s="208" t="s">
        <v>590</v>
      </c>
      <c r="F12" s="208"/>
      <c r="G12" s="208"/>
      <c r="H12" t="str">
        <f t="shared" si="0"/>
        <v>Student Growth Percentile  for Low-Income Students
Student Average Daily Attendance
Student Credit Accruals (HS Students)
Student Suspension Rate (Short-Term / Long-Term)
Student Discipline Referrals
Student Truancy Rate
Student Performance on January Regents Exams</v>
      </c>
      <c r="I12" t="str">
        <f t="shared" si="1"/>
        <v>Student Growth Percentile  for Low-Income Students
Student Average Daily Attendance</v>
      </c>
      <c r="J12" t="str">
        <f t="shared" si="2"/>
        <v>Student Growth Percentile  for Low-Income Students
Student Performance on January Regents Exams</v>
      </c>
      <c r="K12" t="str">
        <f t="shared" si="3"/>
        <v>Student Growth Percentile  for Low-Income Students
Student Average Daily Attendance
Student Suspension Rate (Short-Term / Long-Term)
Student Discipline Referrals</v>
      </c>
      <c r="L12" t="str">
        <f t="shared" si="4"/>
        <v xml:space="preserve">
Student Suspension Rate (Short-Term / Long-Term)
Student Discipline Referrals</v>
      </c>
    </row>
    <row r="13" spans="2:12" x14ac:dyDescent="0.3">
      <c r="B13" s="128" t="s">
        <v>481</v>
      </c>
      <c r="C13" s="208" t="s">
        <v>590</v>
      </c>
      <c r="D13" s="208" t="s">
        <v>590</v>
      </c>
      <c r="E13" s="208"/>
      <c r="F13" s="208"/>
      <c r="G13" s="208"/>
      <c r="H13"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13" t="str">
        <f t="shared" si="1"/>
        <v>Student Growth Percentile  for Low-Income Students
Student Average Daily Attendance
Student Participation in ELT Opportunities</v>
      </c>
      <c r="J13" t="str">
        <f t="shared" si="2"/>
        <v>Student Growth Percentile  for Low-Income Students
Student Performance on January Regents Exams</v>
      </c>
      <c r="K13" t="str">
        <f t="shared" si="3"/>
        <v>Student Growth Percentile  for Low-Income Students
Student Average Daily Attendance
Student Suspension Rate (Short-Term / Long-Term)
Student Discipline Referrals</v>
      </c>
      <c r="L13" t="str">
        <f t="shared" si="4"/>
        <v xml:space="preserve">
Student Suspension Rate (Short-Term / Long-Term)
Student Discipline Referrals</v>
      </c>
    </row>
    <row r="14" spans="2:12" x14ac:dyDescent="0.3">
      <c r="B14" s="128" t="s">
        <v>482</v>
      </c>
      <c r="C14" s="208"/>
      <c r="D14" s="208"/>
      <c r="E14" s="208"/>
      <c r="F14" s="208"/>
      <c r="G14" s="208"/>
      <c r="H14"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14" t="str">
        <f t="shared" si="1"/>
        <v>Student Growth Percentile  for Low-Income Students
Student Average Daily Attendance
Student Participation in ELT Opportunities</v>
      </c>
      <c r="J14" t="str">
        <f t="shared" si="2"/>
        <v>Student Growth Percentile  for Low-Income Students
Student Performance on January Regents Exams</v>
      </c>
      <c r="K14" t="str">
        <f t="shared" si="3"/>
        <v>Student Growth Percentile  for Low-Income Students
Student Average Daily Attendance
Student Suspension Rate (Short-Term / Long-Term)
Student Discipline Referrals</v>
      </c>
      <c r="L14" t="str">
        <f t="shared" si="4"/>
        <v xml:space="preserve">
Student Suspension Rate (Short-Term / Long-Term)
Student Discipline Referrals</v>
      </c>
    </row>
    <row r="15" spans="2:12" x14ac:dyDescent="0.3">
      <c r="B15" s="128" t="s">
        <v>483</v>
      </c>
      <c r="C15" s="208"/>
      <c r="D15" s="208" t="s">
        <v>590</v>
      </c>
      <c r="E15" s="208"/>
      <c r="F15" s="208"/>
      <c r="G15" s="208"/>
      <c r="H15"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15" t="str">
        <f t="shared" si="1"/>
        <v>Student Growth Percentile  for Low-Income Students
Student Average Daily Attendance
Student Participation in ELT Opportunities
Teacher Average Daily Attendance Rate</v>
      </c>
      <c r="J15" t="str">
        <f t="shared" si="2"/>
        <v>Student Growth Percentile  for Low-Income Students
Student Performance on January Regents Exams</v>
      </c>
      <c r="K15" t="str">
        <f t="shared" si="3"/>
        <v>Student Growth Percentile  for Low-Income Students
Student Average Daily Attendance
Student Suspension Rate (Short-Term / Long-Term)
Student Discipline Referrals</v>
      </c>
      <c r="L15" t="str">
        <f t="shared" si="4"/>
        <v xml:space="preserve">
Student Suspension Rate (Short-Term / Long-Term)
Student Discipline Referrals</v>
      </c>
    </row>
    <row r="16" spans="2:12" x14ac:dyDescent="0.3">
      <c r="B16" s="128" t="s">
        <v>484</v>
      </c>
      <c r="C16" s="208"/>
      <c r="D16" s="208"/>
      <c r="E16" s="208"/>
      <c r="F16" s="208"/>
      <c r="G16" s="208"/>
      <c r="H16"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16" t="str">
        <f t="shared" si="1"/>
        <v>Student Growth Percentile  for Low-Income Students
Student Average Daily Attendance
Student Participation in ELT Opportunities
Teacher Average Daily Attendance Rate</v>
      </c>
      <c r="J16" t="str">
        <f t="shared" si="2"/>
        <v>Student Growth Percentile  for Low-Income Students
Student Performance on January Regents Exams</v>
      </c>
      <c r="K16" t="str">
        <f t="shared" si="3"/>
        <v>Student Growth Percentile  for Low-Income Students
Student Average Daily Attendance
Student Suspension Rate (Short-Term / Long-Term)
Student Discipline Referrals</v>
      </c>
      <c r="L16" t="str">
        <f t="shared" si="4"/>
        <v xml:space="preserve">
Student Suspension Rate (Short-Term / Long-Term)
Student Discipline Referrals</v>
      </c>
    </row>
    <row r="17" spans="2:12" x14ac:dyDescent="0.3">
      <c r="B17" s="128" t="s">
        <v>485</v>
      </c>
      <c r="C17" s="208"/>
      <c r="D17" s="208" t="s">
        <v>590</v>
      </c>
      <c r="E17" s="208"/>
      <c r="F17" s="208"/>
      <c r="G17" s="208"/>
      <c r="H17"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17" t="str">
        <f t="shared" si="1"/>
        <v>Student Growth Percentile  for Low-Income Students
Student Average Daily Attendance
Student Participation in ELT Opportunities
Teacher Average Daily Attendance Rate
Teacher Attendance at Professional Development</v>
      </c>
      <c r="J17" t="str">
        <f t="shared" si="2"/>
        <v>Student Growth Percentile  for Low-Income Students
Student Performance on January Regents Exams</v>
      </c>
      <c r="K17" t="str">
        <f t="shared" si="3"/>
        <v>Student Growth Percentile  for Low-Income Students
Student Average Daily Attendance
Student Suspension Rate (Short-Term / Long-Term)
Student Discipline Referrals</v>
      </c>
      <c r="L17" t="str">
        <f t="shared" si="4"/>
        <v xml:space="preserve">
Student Suspension Rate (Short-Term / Long-Term)
Student Discipline Referrals</v>
      </c>
    </row>
    <row r="18" spans="2:12" x14ac:dyDescent="0.3">
      <c r="B18" s="128" t="s">
        <v>486</v>
      </c>
      <c r="C18" s="208"/>
      <c r="D18" s="208"/>
      <c r="E18" s="208"/>
      <c r="F18" s="208"/>
      <c r="G18" s="208" t="s">
        <v>590</v>
      </c>
      <c r="H18"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18" t="str">
        <f t="shared" si="1"/>
        <v>Student Growth Percentile  for Low-Income Students
Student Average Daily Attendance
Student Participation in ELT Opportunities
Teacher Average Daily Attendance Rate
Teacher Attendance at Professional Development</v>
      </c>
      <c r="J18" t="str">
        <f t="shared" si="2"/>
        <v>Student Growth Percentile  for Low-Income Students
Student Performance on January Regents Exams</v>
      </c>
      <c r="K18" t="str">
        <f t="shared" si="3"/>
        <v>Student Growth Percentile  for Low-Income Students
Student Average Daily Attendance
Student Suspension Rate (Short-Term / Long-Term)
Student Discipline Referrals</v>
      </c>
      <c r="L18" t="str">
        <f t="shared" si="4"/>
        <v xml:space="preserve">
Student Suspension Rate (Short-Term / Long-Term)
Student Discipline Referrals
Parent Attendance at Workshops</v>
      </c>
    </row>
    <row r="19" spans="2:12" x14ac:dyDescent="0.3">
      <c r="B19" s="128" t="s">
        <v>487</v>
      </c>
      <c r="C19" s="208"/>
      <c r="D19" s="208"/>
      <c r="E19" s="208"/>
      <c r="F19" s="208"/>
      <c r="G19" s="208" t="s">
        <v>590</v>
      </c>
      <c r="H19"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19" t="str">
        <f t="shared" si="1"/>
        <v>Student Growth Percentile  for Low-Income Students
Student Average Daily Attendance
Student Participation in ELT Opportunities
Teacher Average Daily Attendance Rate
Teacher Attendance at Professional Development</v>
      </c>
      <c r="J19" t="str">
        <f t="shared" si="2"/>
        <v>Student Growth Percentile  for Low-Income Students
Student Performance on January Regents Exams</v>
      </c>
      <c r="K19" t="str">
        <f t="shared" si="3"/>
        <v>Student Growth Percentile  for Low-Income Students
Student Average Daily Attendance
Student Suspension Rate (Short-Term / Long-Term)
Student Discipline Referrals</v>
      </c>
      <c r="L19" t="str">
        <f t="shared" si="4"/>
        <v xml:space="preserve">
Student Suspension Rate (Short-Term / Long-Term)
Student Discipline Referrals
Parent Attendance at Workshops
Parent Participation in District/School Surveys</v>
      </c>
    </row>
    <row r="20" spans="2:12" x14ac:dyDescent="0.3">
      <c r="B20" s="129"/>
      <c r="C20" s="147"/>
      <c r="D20" s="147"/>
      <c r="E20" s="147"/>
      <c r="F20" s="147"/>
      <c r="G20" s="147"/>
      <c r="H20"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0" t="str">
        <f t="shared" si="1"/>
        <v>Student Growth Percentile  for Low-Income Students
Student Average Daily Attendance
Student Participation in ELT Opportunities
Teacher Average Daily Attendance Rate
Teacher Attendance at Professional Development</v>
      </c>
      <c r="J20" t="str">
        <f t="shared" si="2"/>
        <v>Student Growth Percentile  for Low-Income Students
Student Performance on January Regents Exams</v>
      </c>
      <c r="K20" t="str">
        <f t="shared" si="3"/>
        <v>Student Growth Percentile  for Low-Income Students
Student Average Daily Attendance
Student Suspension Rate (Short-Term / Long-Term)
Student Discipline Referrals</v>
      </c>
      <c r="L20" t="str">
        <f t="shared" si="4"/>
        <v xml:space="preserve">
Student Suspension Rate (Short-Term / Long-Term)
Student Discipline Referrals
Parent Attendance at Workshops
Parent Participation in District/School Surveys</v>
      </c>
    </row>
    <row r="21" spans="2:12" x14ac:dyDescent="0.3">
      <c r="B21" s="129"/>
      <c r="C21" s="147"/>
      <c r="D21" s="147"/>
      <c r="E21" s="147"/>
      <c r="F21" s="147"/>
      <c r="G21" s="147"/>
      <c r="H21"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1" t="str">
        <f t="shared" si="1"/>
        <v>Student Growth Percentile  for Low-Income Students
Student Average Daily Attendance
Student Participation in ELT Opportunities
Teacher Average Daily Attendance Rate
Teacher Attendance at Professional Development</v>
      </c>
      <c r="J21" t="str">
        <f t="shared" si="2"/>
        <v>Student Growth Percentile  for Low-Income Students
Student Performance on January Regents Exams</v>
      </c>
      <c r="K21" t="str">
        <f t="shared" si="3"/>
        <v>Student Growth Percentile  for Low-Income Students
Student Average Daily Attendance
Student Suspension Rate (Short-Term / Long-Term)
Student Discipline Referrals</v>
      </c>
      <c r="L21" t="str">
        <f t="shared" si="4"/>
        <v xml:space="preserve">
Student Suspension Rate (Short-Term / Long-Term)
Student Discipline Referrals
Parent Attendance at Workshops
Parent Participation in District/School Surveys</v>
      </c>
    </row>
    <row r="22" spans="2:12" x14ac:dyDescent="0.3">
      <c r="B22" s="129"/>
      <c r="C22" s="147"/>
      <c r="D22" s="147"/>
      <c r="E22" s="147"/>
      <c r="F22" s="147"/>
      <c r="G22" s="147"/>
      <c r="H22"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2" t="str">
        <f t="shared" si="1"/>
        <v>Student Growth Percentile  for Low-Income Students
Student Average Daily Attendance
Student Participation in ELT Opportunities
Teacher Average Daily Attendance Rate
Teacher Attendance at Professional Development</v>
      </c>
      <c r="J22" t="str">
        <f t="shared" si="2"/>
        <v>Student Growth Percentile  for Low-Income Students
Student Performance on January Regents Exams</v>
      </c>
      <c r="K22" t="str">
        <f t="shared" si="3"/>
        <v>Student Growth Percentile  for Low-Income Students
Student Average Daily Attendance
Student Suspension Rate (Short-Term / Long-Term)
Student Discipline Referrals</v>
      </c>
      <c r="L22" t="str">
        <f t="shared" si="4"/>
        <v xml:space="preserve">
Student Suspension Rate (Short-Term / Long-Term)
Student Discipline Referrals
Parent Attendance at Workshops
Parent Participation in District/School Surveys</v>
      </c>
    </row>
    <row r="23" spans="2:12" x14ac:dyDescent="0.3">
      <c r="B23" s="129"/>
      <c r="C23" s="147"/>
      <c r="D23" s="147"/>
      <c r="E23" s="147"/>
      <c r="F23" s="147"/>
      <c r="G23" s="147"/>
      <c r="H23"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3" t="str">
        <f t="shared" si="1"/>
        <v>Student Growth Percentile  for Low-Income Students
Student Average Daily Attendance
Student Participation in ELT Opportunities
Teacher Average Daily Attendance Rate
Teacher Attendance at Professional Development</v>
      </c>
      <c r="J23" t="str">
        <f t="shared" si="2"/>
        <v>Student Growth Percentile  for Low-Income Students
Student Performance on January Regents Exams</v>
      </c>
      <c r="K23" t="str">
        <f t="shared" si="3"/>
        <v>Student Growth Percentile  for Low-Income Students
Student Average Daily Attendance
Student Suspension Rate (Short-Term / Long-Term)
Student Discipline Referrals</v>
      </c>
      <c r="L23" t="str">
        <f t="shared" si="4"/>
        <v xml:space="preserve">
Student Suspension Rate (Short-Term / Long-Term)
Student Discipline Referrals
Parent Attendance at Workshops
Parent Participation in District/School Surveys</v>
      </c>
    </row>
    <row r="24" spans="2:12" x14ac:dyDescent="0.3">
      <c r="B24" s="129"/>
      <c r="C24" s="147"/>
      <c r="D24" s="147"/>
      <c r="E24" s="147"/>
      <c r="F24" s="147"/>
      <c r="G24" s="147"/>
      <c r="H24"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4" t="str">
        <f t="shared" si="1"/>
        <v>Student Growth Percentile  for Low-Income Students
Student Average Daily Attendance
Student Participation in ELT Opportunities
Teacher Average Daily Attendance Rate
Teacher Attendance at Professional Development</v>
      </c>
      <c r="J24" t="str">
        <f t="shared" si="2"/>
        <v>Student Growth Percentile  for Low-Income Students
Student Performance on January Regents Exams</v>
      </c>
      <c r="K24" t="str">
        <f t="shared" si="3"/>
        <v>Student Growth Percentile  for Low-Income Students
Student Average Daily Attendance
Student Suspension Rate (Short-Term / Long-Term)
Student Discipline Referrals</v>
      </c>
      <c r="L24" t="str">
        <f t="shared" si="4"/>
        <v xml:space="preserve">
Student Suspension Rate (Short-Term / Long-Term)
Student Discipline Referrals
Parent Attendance at Workshops
Parent Participation in District/School Surveys</v>
      </c>
    </row>
    <row r="25" spans="2:12" x14ac:dyDescent="0.3">
      <c r="B25" s="129"/>
      <c r="C25" s="147"/>
      <c r="D25" s="147"/>
      <c r="E25" s="147"/>
      <c r="F25" s="147"/>
      <c r="G25" s="147"/>
      <c r="H25"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5" t="str">
        <f t="shared" si="1"/>
        <v>Student Growth Percentile  for Low-Income Students
Student Average Daily Attendance
Student Participation in ELT Opportunities
Teacher Average Daily Attendance Rate
Teacher Attendance at Professional Development</v>
      </c>
      <c r="J25" t="str">
        <f t="shared" si="2"/>
        <v>Student Growth Percentile  for Low-Income Students
Student Performance on January Regents Exams</v>
      </c>
      <c r="K25" t="str">
        <f t="shared" si="3"/>
        <v>Student Growth Percentile  for Low-Income Students
Student Average Daily Attendance
Student Suspension Rate (Short-Term / Long-Term)
Student Discipline Referrals</v>
      </c>
      <c r="L25" t="str">
        <f t="shared" si="4"/>
        <v xml:space="preserve">
Student Suspension Rate (Short-Term / Long-Term)
Student Discipline Referrals
Parent Attendance at Workshops
Parent Participation in District/School Surveys</v>
      </c>
    </row>
    <row r="26" spans="2:12" x14ac:dyDescent="0.3">
      <c r="B26" s="129"/>
      <c r="C26" s="147"/>
      <c r="D26" s="147"/>
      <c r="E26" s="147"/>
      <c r="F26" s="147"/>
      <c r="G26" s="147"/>
      <c r="H26"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6" t="str">
        <f t="shared" si="1"/>
        <v>Student Growth Percentile  for Low-Income Students
Student Average Daily Attendance
Student Participation in ELT Opportunities
Teacher Average Daily Attendance Rate
Teacher Attendance at Professional Development</v>
      </c>
      <c r="J26" t="str">
        <f t="shared" si="2"/>
        <v>Student Growth Percentile  for Low-Income Students
Student Performance on January Regents Exams</v>
      </c>
      <c r="K26" t="str">
        <f t="shared" si="3"/>
        <v>Student Growth Percentile  for Low-Income Students
Student Average Daily Attendance
Student Suspension Rate (Short-Term / Long-Term)
Student Discipline Referrals</v>
      </c>
      <c r="L26" t="str">
        <f t="shared" si="4"/>
        <v xml:space="preserve">
Student Suspension Rate (Short-Term / Long-Term)
Student Discipline Referrals
Parent Attendance at Workshops
Parent Participation in District/School Surveys</v>
      </c>
    </row>
    <row r="27" spans="2:12" x14ac:dyDescent="0.3">
      <c r="B27" s="129"/>
      <c r="C27" s="147"/>
      <c r="D27" s="147"/>
      <c r="E27" s="147"/>
      <c r="F27" s="147"/>
      <c r="G27" s="147"/>
      <c r="H27"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7" t="str">
        <f t="shared" si="1"/>
        <v>Student Growth Percentile  for Low-Income Students
Student Average Daily Attendance
Student Participation in ELT Opportunities
Teacher Average Daily Attendance Rate
Teacher Attendance at Professional Development</v>
      </c>
      <c r="J27" t="str">
        <f t="shared" si="2"/>
        <v>Student Growth Percentile  for Low-Income Students
Student Performance on January Regents Exams</v>
      </c>
      <c r="K27" t="str">
        <f t="shared" si="3"/>
        <v>Student Growth Percentile  for Low-Income Students
Student Average Daily Attendance
Student Suspension Rate (Short-Term / Long-Term)
Student Discipline Referrals</v>
      </c>
      <c r="L27" t="str">
        <f t="shared" si="4"/>
        <v xml:space="preserve">
Student Suspension Rate (Short-Term / Long-Term)
Student Discipline Referrals
Parent Attendance at Workshops
Parent Participation in District/School Surveys</v>
      </c>
    </row>
    <row r="28" spans="2:12" x14ac:dyDescent="0.3">
      <c r="B28" s="129"/>
      <c r="C28" s="147"/>
      <c r="D28" s="147"/>
      <c r="E28" s="147"/>
      <c r="F28" s="147"/>
      <c r="G28" s="147"/>
      <c r="H28"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8" t="str">
        <f t="shared" si="1"/>
        <v>Student Growth Percentile  for Low-Income Students
Student Average Daily Attendance
Student Participation in ELT Opportunities
Teacher Average Daily Attendance Rate
Teacher Attendance at Professional Development</v>
      </c>
      <c r="J28" t="str">
        <f t="shared" si="2"/>
        <v>Student Growth Percentile  for Low-Income Students
Student Performance on January Regents Exams</v>
      </c>
      <c r="K28" t="str">
        <f t="shared" si="3"/>
        <v>Student Growth Percentile  for Low-Income Students
Student Average Daily Attendance
Student Suspension Rate (Short-Term / Long-Term)
Student Discipline Referrals</v>
      </c>
      <c r="L28" t="str">
        <f t="shared" si="4"/>
        <v xml:space="preserve">
Student Suspension Rate (Short-Term / Long-Term)
Student Discipline Referrals
Parent Attendance at Workshops
Parent Participation in District/School Surveys</v>
      </c>
    </row>
    <row r="29" spans="2:12" x14ac:dyDescent="0.3">
      <c r="B29" s="129"/>
      <c r="C29" s="147"/>
      <c r="D29" s="147"/>
      <c r="E29" s="147"/>
      <c r="F29" s="147"/>
      <c r="G29" s="147"/>
      <c r="H29"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29" t="str">
        <f t="shared" si="1"/>
        <v>Student Growth Percentile  for Low-Income Students
Student Average Daily Attendance
Student Participation in ELT Opportunities
Teacher Average Daily Attendance Rate
Teacher Attendance at Professional Development</v>
      </c>
      <c r="J29" t="str">
        <f t="shared" si="2"/>
        <v>Student Growth Percentile  for Low-Income Students
Student Performance on January Regents Exams</v>
      </c>
      <c r="K29" t="str">
        <f t="shared" si="3"/>
        <v>Student Growth Percentile  for Low-Income Students
Student Average Daily Attendance
Student Suspension Rate (Short-Term / Long-Term)
Student Discipline Referrals</v>
      </c>
      <c r="L29" t="str">
        <f t="shared" si="4"/>
        <v xml:space="preserve">
Student Suspension Rate (Short-Term / Long-Term)
Student Discipline Referrals
Parent Attendance at Workshops
Parent Participation in District/School Surveys</v>
      </c>
    </row>
    <row r="30" spans="2:12" x14ac:dyDescent="0.3">
      <c r="B30" s="129"/>
      <c r="C30" s="147"/>
      <c r="D30" s="147"/>
      <c r="E30" s="147"/>
      <c r="F30" s="147"/>
      <c r="G30" s="147"/>
      <c r="H30"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30" t="str">
        <f t="shared" si="1"/>
        <v>Student Growth Percentile  for Low-Income Students
Student Average Daily Attendance
Student Participation in ELT Opportunities
Teacher Average Daily Attendance Rate
Teacher Attendance at Professional Development</v>
      </c>
      <c r="J30" t="str">
        <f t="shared" si="2"/>
        <v>Student Growth Percentile  for Low-Income Students
Student Performance on January Regents Exams</v>
      </c>
      <c r="K30" t="str">
        <f t="shared" si="3"/>
        <v>Student Growth Percentile  for Low-Income Students
Student Average Daily Attendance
Student Suspension Rate (Short-Term / Long-Term)
Student Discipline Referrals</v>
      </c>
      <c r="L30" t="str">
        <f t="shared" si="4"/>
        <v xml:space="preserve">
Student Suspension Rate (Short-Term / Long-Term)
Student Discipline Referrals
Parent Attendance at Workshops
Parent Participation in District/School Surveys</v>
      </c>
    </row>
    <row r="31" spans="2:12" x14ac:dyDescent="0.3">
      <c r="B31" s="129"/>
      <c r="C31" s="147"/>
      <c r="D31" s="147"/>
      <c r="E31" s="147"/>
      <c r="F31" s="147"/>
      <c r="G31" s="147"/>
      <c r="H31"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31" t="str">
        <f t="shared" si="1"/>
        <v>Student Growth Percentile  for Low-Income Students
Student Average Daily Attendance
Student Participation in ELT Opportunities
Teacher Average Daily Attendance Rate
Teacher Attendance at Professional Development</v>
      </c>
      <c r="J31" t="str">
        <f t="shared" si="2"/>
        <v>Student Growth Percentile  for Low-Income Students
Student Performance on January Regents Exams</v>
      </c>
      <c r="K31" t="str">
        <f t="shared" si="3"/>
        <v>Student Growth Percentile  for Low-Income Students
Student Average Daily Attendance
Student Suspension Rate (Short-Term / Long-Term)
Student Discipline Referrals</v>
      </c>
      <c r="L31" t="str">
        <f t="shared" si="4"/>
        <v xml:space="preserve">
Student Suspension Rate (Short-Term / Long-Term)
Student Discipline Referrals
Parent Attendance at Workshops
Parent Participation in District/School Surveys</v>
      </c>
    </row>
    <row r="32" spans="2:12" x14ac:dyDescent="0.3">
      <c r="B32" s="129"/>
      <c r="C32" s="147"/>
      <c r="D32" s="147"/>
      <c r="E32" s="147"/>
      <c r="F32" s="147"/>
      <c r="G32" s="147"/>
      <c r="H32"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32" t="str">
        <f t="shared" si="1"/>
        <v>Student Growth Percentile  for Low-Income Students
Student Average Daily Attendance
Student Participation in ELT Opportunities
Teacher Average Daily Attendance Rate
Teacher Attendance at Professional Development</v>
      </c>
      <c r="J32" t="str">
        <f t="shared" si="2"/>
        <v>Student Growth Percentile  for Low-Income Students
Student Performance on January Regents Exams</v>
      </c>
      <c r="K32" t="str">
        <f t="shared" si="3"/>
        <v>Student Growth Percentile  for Low-Income Students
Student Average Daily Attendance
Student Suspension Rate (Short-Term / Long-Term)
Student Discipline Referrals</v>
      </c>
      <c r="L32" t="str">
        <f t="shared" si="4"/>
        <v xml:space="preserve">
Student Suspension Rate (Short-Term / Long-Term)
Student Discipline Referrals
Parent Attendance at Workshops
Parent Participation in District/School Surveys</v>
      </c>
    </row>
    <row r="33" spans="2:12" x14ac:dyDescent="0.3">
      <c r="B33" s="129"/>
      <c r="C33" s="147"/>
      <c r="D33" s="147"/>
      <c r="E33" s="147"/>
      <c r="F33" s="147"/>
      <c r="G33" s="147"/>
      <c r="H33"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33" t="str">
        <f t="shared" si="1"/>
        <v>Student Growth Percentile  for Low-Income Students
Student Average Daily Attendance
Student Participation in ELT Opportunities
Teacher Average Daily Attendance Rate
Teacher Attendance at Professional Development</v>
      </c>
      <c r="J33" t="str">
        <f t="shared" si="2"/>
        <v>Student Growth Percentile  for Low-Income Students
Student Performance on January Regents Exams</v>
      </c>
      <c r="K33" t="str">
        <f t="shared" si="3"/>
        <v>Student Growth Percentile  for Low-Income Students
Student Average Daily Attendance
Student Suspension Rate (Short-Term / Long-Term)
Student Discipline Referrals</v>
      </c>
      <c r="L33" t="str">
        <f t="shared" si="4"/>
        <v xml:space="preserve">
Student Suspension Rate (Short-Term / Long-Term)
Student Discipline Referrals
Parent Attendance at Workshops
Parent Participation in District/School Surveys</v>
      </c>
    </row>
    <row r="34" spans="2:12" x14ac:dyDescent="0.3">
      <c r="B34" s="129"/>
      <c r="C34" s="147"/>
      <c r="D34" s="147"/>
      <c r="E34" s="147"/>
      <c r="F34" s="147"/>
      <c r="G34" s="147"/>
      <c r="H34"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34" t="str">
        <f t="shared" si="1"/>
        <v>Student Growth Percentile  for Low-Income Students
Student Average Daily Attendance
Student Participation in ELT Opportunities
Teacher Average Daily Attendance Rate
Teacher Attendance at Professional Development</v>
      </c>
      <c r="J34" t="str">
        <f t="shared" si="2"/>
        <v>Student Growth Percentile  for Low-Income Students
Student Performance on January Regents Exams</v>
      </c>
      <c r="K34" t="str">
        <f t="shared" si="3"/>
        <v>Student Growth Percentile  for Low-Income Students
Student Average Daily Attendance
Student Suspension Rate (Short-Term / Long-Term)
Student Discipline Referrals</v>
      </c>
      <c r="L34" t="str">
        <f t="shared" si="4"/>
        <v xml:space="preserve">
Student Suspension Rate (Short-Term / Long-Term)
Student Discipline Referrals
Parent Attendance at Workshops
Parent Participation in District/School Surveys</v>
      </c>
    </row>
    <row r="35" spans="2:12" x14ac:dyDescent="0.3">
      <c r="B35" s="129"/>
      <c r="C35" s="147"/>
      <c r="D35" s="147"/>
      <c r="E35" s="147"/>
      <c r="F35" s="147"/>
      <c r="G35" s="147"/>
      <c r="H35" t="str">
        <f t="shared" si="0"/>
        <v>Student Growth Percentile  for Low-Income Students
Student Average Daily Attendance
Student Credit Accruals (HS Students)
Student Suspension Rate (Short-Term / Long-Term)
Student Discipline Referrals
Student Truancy Rate
Student Performance on January Regents Exams
Student Participation in ELT Opportunities</v>
      </c>
      <c r="I35" t="str">
        <f t="shared" si="1"/>
        <v>Student Growth Percentile  for Low-Income Students
Student Average Daily Attendance
Student Participation in ELT Opportunities
Teacher Average Daily Attendance Rate
Teacher Attendance at Professional Development</v>
      </c>
      <c r="J35" t="str">
        <f t="shared" si="2"/>
        <v>Student Growth Percentile  for Low-Income Students
Student Performance on January Regents Exams</v>
      </c>
      <c r="K35" t="str">
        <f t="shared" si="3"/>
        <v>Student Growth Percentile  for Low-Income Students
Student Average Daily Attendance
Student Suspension Rate (Short-Term / Long-Term)
Student Discipline Referrals</v>
      </c>
      <c r="L35" t="str">
        <f t="shared" si="4"/>
        <v xml:space="preserve">
Student Suspension Rate (Short-Term / Long-Term)
Student Discipline Referrals
Parent Attendance at Workshops
Parent Participation in District/School Surveys</v>
      </c>
    </row>
  </sheetData>
  <sheetProtection sheet="1" objects="1" scenarios="1"/>
  <protectedRanges>
    <protectedRange sqref="C4:G35 B20:B35" name="Range1"/>
  </protectedRanges>
  <customSheetViews>
    <customSheetView guid="{C0736EDE-B647-460A-AF7D-0FC5B36FDE49}" scale="90" showPageBreaks="1" printArea="1" hiddenColumns="1">
      <selection activeCell="C4" sqref="C4:G19"/>
      <pageMargins left="0.45" right="0.45" top="0.5" bottom="0.5" header="0.3" footer="0.05"/>
      <pageSetup scale="80" orientation="landscape" r:id="rId1"/>
      <headerFooter>
        <oddFooter>&amp;R&amp;P</oddFooter>
      </headerFooter>
    </customSheetView>
    <customSheetView guid="{44594B27-9C70-41F1-9630-666DBB02377F}" scale="90" showPageBreaks="1" printArea="1" hiddenColumns="1">
      <pageMargins left="0.45" right="0.45" top="0.5" bottom="0.5" header="0.3" footer="0.05"/>
      <pageSetup scale="80" orientation="landscape" r:id="rId2"/>
      <headerFooter>
        <oddFooter>&amp;R&amp;P</oddFooter>
      </headerFooter>
    </customSheetView>
    <customSheetView guid="{D084C74A-34CE-4171-80D6-1BE5E86C1BB8}" showPageBreaks="1" printArea="1" hiddenColumns="1">
      <selection activeCell="B2" sqref="B1:B1048576"/>
      <pageMargins left="0.45" right="0.45" top="0.5" bottom="0.5" header="0.3" footer="0.05"/>
      <pageSetup scale="80" orientation="landscape" r:id="rId3"/>
      <headerFooter>
        <oddFooter>&amp;R&amp;P</oddFooter>
      </headerFooter>
    </customSheetView>
  </customSheetViews>
  <mergeCells count="1">
    <mergeCell ref="B1:G1"/>
  </mergeCells>
  <pageMargins left="0.45" right="0.45" top="0.5" bottom="0.5" header="0.3" footer="0.05"/>
  <pageSetup scale="80" orientation="landscape" r:id="rId4"/>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1"/>
  <sheetViews>
    <sheetView zoomScale="118" zoomScaleNormal="118" workbookViewId="0">
      <selection activeCell="C31" sqref="C31"/>
    </sheetView>
  </sheetViews>
  <sheetFormatPr defaultRowHeight="14.4" x14ac:dyDescent="0.3"/>
  <cols>
    <col min="1" max="1" width="5.5546875" customWidth="1"/>
    <col min="2" max="3" width="18.6640625" customWidth="1"/>
    <col min="4" max="4" width="120.6640625" customWidth="1"/>
    <col min="5" max="5" width="145.88671875" style="172" customWidth="1"/>
  </cols>
  <sheetData>
    <row r="1" spans="2:8" ht="18.75" customHeight="1" x14ac:dyDescent="0.3">
      <c r="B1" s="273" t="s">
        <v>395</v>
      </c>
      <c r="C1" s="273"/>
      <c r="D1" s="273"/>
      <c r="E1" s="278" t="s">
        <v>555</v>
      </c>
    </row>
    <row r="2" spans="2:8" ht="15" customHeight="1" x14ac:dyDescent="0.3">
      <c r="E2" s="279"/>
    </row>
    <row r="3" spans="2:8" ht="30" customHeight="1" x14ac:dyDescent="0.5">
      <c r="B3" s="280" t="s">
        <v>438</v>
      </c>
      <c r="C3" s="281"/>
      <c r="D3" s="41" t="s">
        <v>536</v>
      </c>
      <c r="E3" s="141" t="str">
        <f>D3</f>
        <v>Visionary leaders create a school community and culture that lead to success, well-being and high academic outcomes for all students via systems of continuous and sustainable school improvement.</v>
      </c>
      <c r="H3" s="140"/>
    </row>
    <row r="4" spans="2:8" x14ac:dyDescent="0.3">
      <c r="B4" s="282" t="s">
        <v>553</v>
      </c>
      <c r="C4" s="283"/>
      <c r="D4" s="43" t="s">
        <v>606</v>
      </c>
      <c r="E4" s="126"/>
    </row>
    <row r="5" spans="2:8" ht="15" customHeight="1" x14ac:dyDescent="0.3">
      <c r="B5" s="282" t="s">
        <v>552</v>
      </c>
      <c r="C5" s="283"/>
      <c r="D5" s="43" t="s">
        <v>605</v>
      </c>
      <c r="E5" s="126"/>
    </row>
    <row r="6" spans="2:8" x14ac:dyDescent="0.3">
      <c r="B6" s="146"/>
      <c r="C6" s="146"/>
      <c r="E6" s="95" t="s">
        <v>500</v>
      </c>
    </row>
    <row r="7" spans="2:8" ht="75" customHeight="1" x14ac:dyDescent="0.3">
      <c r="B7" s="275" t="s">
        <v>347</v>
      </c>
      <c r="C7" s="276"/>
      <c r="D7" s="142" t="s">
        <v>607</v>
      </c>
      <c r="E7" s="94"/>
    </row>
    <row r="8" spans="2:8" x14ac:dyDescent="0.3">
      <c r="B8" s="39"/>
      <c r="C8" s="39"/>
      <c r="E8" s="95" t="s">
        <v>554</v>
      </c>
    </row>
    <row r="9" spans="2:8" ht="140.25" customHeight="1" x14ac:dyDescent="0.3">
      <c r="B9" s="277" t="s">
        <v>346</v>
      </c>
      <c r="C9" s="276"/>
      <c r="D9" s="142" t="s">
        <v>609</v>
      </c>
      <c r="E9" s="94"/>
    </row>
    <row r="10" spans="2:8" ht="60" customHeight="1" x14ac:dyDescent="0.3">
      <c r="B10" s="275" t="s">
        <v>348</v>
      </c>
      <c r="C10" s="276"/>
      <c r="D10" s="142" t="s">
        <v>608</v>
      </c>
      <c r="E10" s="94"/>
    </row>
    <row r="11" spans="2:8" x14ac:dyDescent="0.3">
      <c r="B11" s="39"/>
      <c r="C11" s="39"/>
      <c r="E11" s="96"/>
    </row>
    <row r="12" spans="2:8" ht="60" customHeight="1" x14ac:dyDescent="0.3">
      <c r="B12" s="38" t="s">
        <v>345</v>
      </c>
      <c r="C12" s="40" t="s">
        <v>344</v>
      </c>
      <c r="D12" s="42" t="s">
        <v>525</v>
      </c>
      <c r="E12" s="95" t="s">
        <v>400</v>
      </c>
    </row>
    <row r="13" spans="2:8" x14ac:dyDescent="0.3">
      <c r="B13" s="209">
        <v>42985</v>
      </c>
      <c r="C13" s="209">
        <v>43269</v>
      </c>
      <c r="D13" s="43" t="s">
        <v>610</v>
      </c>
      <c r="E13" s="96"/>
    </row>
    <row r="14" spans="2:8" x14ac:dyDescent="0.3">
      <c r="B14" s="210">
        <v>42985</v>
      </c>
      <c r="C14" s="210">
        <v>43269</v>
      </c>
      <c r="D14" s="211" t="s">
        <v>611</v>
      </c>
      <c r="E14" s="212"/>
    </row>
    <row r="15" spans="2:8" ht="28.8" x14ac:dyDescent="0.3">
      <c r="B15" s="210">
        <v>42985</v>
      </c>
      <c r="C15" s="210">
        <v>43269</v>
      </c>
      <c r="D15" s="211" t="s">
        <v>613</v>
      </c>
      <c r="E15" s="212"/>
    </row>
    <row r="16" spans="2:8" ht="28.8" x14ac:dyDescent="0.3">
      <c r="B16" s="210">
        <v>42985</v>
      </c>
      <c r="C16" s="210">
        <v>43269</v>
      </c>
      <c r="D16" s="211" t="s">
        <v>612</v>
      </c>
      <c r="E16" s="212"/>
    </row>
    <row r="17" spans="2:5" ht="28.8" x14ac:dyDescent="0.3">
      <c r="B17" s="210">
        <v>42985</v>
      </c>
      <c r="C17" s="210">
        <v>43269</v>
      </c>
      <c r="D17" s="211" t="s">
        <v>614</v>
      </c>
      <c r="E17" s="212"/>
    </row>
    <row r="18" spans="2:5" ht="43.2" x14ac:dyDescent="0.3">
      <c r="B18" s="210">
        <v>42985</v>
      </c>
      <c r="C18" s="210">
        <v>43269</v>
      </c>
      <c r="D18" s="211" t="s">
        <v>615</v>
      </c>
      <c r="E18" s="212"/>
    </row>
    <row r="19" spans="2:5" ht="28.8" x14ac:dyDescent="0.3">
      <c r="B19" s="210">
        <v>42985</v>
      </c>
      <c r="C19" s="210">
        <v>43269</v>
      </c>
      <c r="D19" s="211" t="s">
        <v>616</v>
      </c>
      <c r="E19" s="212"/>
    </row>
    <row r="20" spans="2:5" ht="57.6" x14ac:dyDescent="0.3">
      <c r="B20" s="210">
        <v>42985</v>
      </c>
      <c r="C20" s="210">
        <v>43269</v>
      </c>
      <c r="D20" s="211" t="s">
        <v>617</v>
      </c>
      <c r="E20" s="212"/>
    </row>
    <row r="21" spans="2:5" ht="43.2" x14ac:dyDescent="0.3">
      <c r="B21" s="209">
        <v>42985</v>
      </c>
      <c r="C21" s="209">
        <v>43269</v>
      </c>
      <c r="D21" s="43" t="s">
        <v>618</v>
      </c>
      <c r="E21" s="96"/>
    </row>
    <row r="22" spans="2:5" ht="28.8" x14ac:dyDescent="0.3">
      <c r="B22" s="209">
        <v>42985</v>
      </c>
      <c r="C22" s="209">
        <v>43269</v>
      </c>
      <c r="D22" s="43" t="s">
        <v>619</v>
      </c>
      <c r="E22" s="96"/>
    </row>
    <row r="23" spans="2:5" ht="57.6" x14ac:dyDescent="0.3">
      <c r="B23" s="209">
        <v>42985</v>
      </c>
      <c r="C23" s="209">
        <v>43269</v>
      </c>
      <c r="D23" s="43" t="s">
        <v>620</v>
      </c>
      <c r="E23" s="96"/>
    </row>
    <row r="24" spans="2:5" ht="57.6" x14ac:dyDescent="0.3">
      <c r="B24" s="209">
        <v>42985</v>
      </c>
      <c r="C24" s="209">
        <v>43269</v>
      </c>
      <c r="D24" s="43" t="s">
        <v>621</v>
      </c>
      <c r="E24" s="96"/>
    </row>
    <row r="25" spans="2:5" ht="43.2" x14ac:dyDescent="0.3">
      <c r="B25" s="209">
        <v>42985</v>
      </c>
      <c r="C25" s="209">
        <v>43269</v>
      </c>
      <c r="D25" s="43" t="s">
        <v>603</v>
      </c>
      <c r="E25" s="96"/>
    </row>
    <row r="26" spans="2:5" x14ac:dyDescent="0.3">
      <c r="B26" s="209">
        <v>42985</v>
      </c>
      <c r="C26" s="209">
        <v>43269</v>
      </c>
      <c r="D26" s="43" t="s">
        <v>622</v>
      </c>
      <c r="E26" s="96"/>
    </row>
    <row r="27" spans="2:5" ht="43.2" x14ac:dyDescent="0.3">
      <c r="B27" s="209">
        <v>42985</v>
      </c>
      <c r="C27" s="209">
        <v>43269</v>
      </c>
      <c r="D27" s="43" t="s">
        <v>623</v>
      </c>
      <c r="E27" s="96"/>
    </row>
    <row r="28" spans="2:5" ht="28.8" x14ac:dyDescent="0.3">
      <c r="B28" s="209">
        <v>42985</v>
      </c>
      <c r="C28" s="209">
        <v>43269</v>
      </c>
      <c r="D28" s="43" t="s">
        <v>625</v>
      </c>
      <c r="E28" s="96"/>
    </row>
    <row r="29" spans="2:5" ht="28.8" x14ac:dyDescent="0.3">
      <c r="B29" s="209">
        <v>42985</v>
      </c>
      <c r="C29" s="209">
        <v>43269</v>
      </c>
      <c r="D29" s="43" t="s">
        <v>624</v>
      </c>
      <c r="E29" s="96"/>
    </row>
    <row r="30" spans="2:5" ht="28.8" x14ac:dyDescent="0.3">
      <c r="B30" s="209">
        <v>42985</v>
      </c>
      <c r="C30" s="209">
        <v>43269</v>
      </c>
      <c r="D30" s="43" t="s">
        <v>626</v>
      </c>
      <c r="E30" s="96"/>
    </row>
    <row r="31" spans="2:5" ht="28.8" x14ac:dyDescent="0.3">
      <c r="B31" s="209">
        <v>42985</v>
      </c>
      <c r="C31" s="209">
        <v>43269</v>
      </c>
      <c r="D31" s="43" t="s">
        <v>604</v>
      </c>
      <c r="E31" s="96"/>
    </row>
  </sheetData>
  <customSheetViews>
    <customSheetView guid="{C0736EDE-B647-460A-AF7D-0FC5B36FDE49}" scale="118">
      <selection activeCell="C14" sqref="C14"/>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D084C74A-34CE-4171-80D6-1BE5E86C1BB8}" scale="90">
      <pageMargins left="0.45" right="0.45" top="0.5" bottom="0.5" header="0.3" footer="0.05"/>
      <pageSetup scale="80" orientation="landscape" r:id="rId3"/>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13:C31 B11:C11 B8:C8 D3 B5:C6"/>
  </dataValidations>
  <pageMargins left="0.45" right="0.45" top="0.5" bottom="0.5" header="0.3" footer="0.05"/>
  <pageSetup scale="80" orientation="landscape" r:id="rId4"/>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32"/>
  <sheetViews>
    <sheetView topLeftCell="A10" zoomScale="96" zoomScaleNormal="96" workbookViewId="0">
      <selection activeCell="C27" sqref="C27"/>
    </sheetView>
  </sheetViews>
  <sheetFormatPr defaultRowHeight="14.4" x14ac:dyDescent="0.3"/>
  <cols>
    <col min="1" max="1" width="5.5546875" customWidth="1"/>
    <col min="2" max="3" width="18.6640625" customWidth="1"/>
    <col min="4" max="4" width="120.6640625" customWidth="1"/>
    <col min="5" max="5" width="145.88671875" style="123" customWidth="1"/>
  </cols>
  <sheetData>
    <row r="1" spans="2:8" ht="18.75" customHeight="1" x14ac:dyDescent="0.3">
      <c r="B1" s="273" t="s">
        <v>396</v>
      </c>
      <c r="C1" s="273"/>
      <c r="D1" s="273"/>
      <c r="E1" s="278" t="s">
        <v>555</v>
      </c>
    </row>
    <row r="2" spans="2:8" ht="15" customHeight="1" x14ac:dyDescent="0.3">
      <c r="E2" s="279"/>
    </row>
    <row r="3" spans="2:8" ht="45" customHeight="1" x14ac:dyDescent="0.5">
      <c r="B3" s="280" t="s">
        <v>436</v>
      </c>
      <c r="C3" s="281"/>
      <c r="D3" s="41" t="s">
        <v>430</v>
      </c>
      <c r="E3" s="141"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140"/>
    </row>
    <row r="4" spans="2:8" x14ac:dyDescent="0.3">
      <c r="B4" s="280" t="s">
        <v>553</v>
      </c>
      <c r="C4" s="281"/>
      <c r="D4" s="43" t="s">
        <v>649</v>
      </c>
      <c r="E4" s="126"/>
    </row>
    <row r="5" spans="2:8" x14ac:dyDescent="0.3">
      <c r="B5" s="280" t="s">
        <v>552</v>
      </c>
      <c r="C5" s="281"/>
      <c r="D5" s="43" t="s">
        <v>627</v>
      </c>
      <c r="E5" s="126"/>
    </row>
    <row r="6" spans="2:8" x14ac:dyDescent="0.3">
      <c r="B6" s="146"/>
      <c r="C6" s="146"/>
      <c r="E6" s="95" t="s">
        <v>500</v>
      </c>
    </row>
    <row r="7" spans="2:8" ht="309.75" customHeight="1" x14ac:dyDescent="0.3">
      <c r="B7" s="275" t="s">
        <v>347</v>
      </c>
      <c r="C7" s="276"/>
      <c r="D7" s="142" t="s">
        <v>664</v>
      </c>
      <c r="E7" s="94"/>
    </row>
    <row r="8" spans="2:8" x14ac:dyDescent="0.3">
      <c r="B8" s="39"/>
      <c r="C8" s="39"/>
      <c r="E8" s="95" t="s">
        <v>554</v>
      </c>
    </row>
    <row r="9" spans="2:8" ht="373.5" customHeight="1" x14ac:dyDescent="0.3">
      <c r="B9" s="277" t="s">
        <v>346</v>
      </c>
      <c r="C9" s="276"/>
      <c r="D9" s="142" t="s">
        <v>633</v>
      </c>
      <c r="E9" s="94"/>
    </row>
    <row r="10" spans="2:8" ht="60" customHeight="1" x14ac:dyDescent="0.3">
      <c r="B10" s="275" t="s">
        <v>348</v>
      </c>
      <c r="C10" s="276"/>
      <c r="D10" s="142" t="str">
        <f>'Leading Indicators'!I35</f>
        <v>Student Growth Percentile  for Low-Income Students
Student Average Daily Attendance
Student Participation in ELT Opportunities
Teacher Average Daily Attendance Rate
Teacher Attendance at Professional Development</v>
      </c>
      <c r="E10" s="94"/>
    </row>
    <row r="11" spans="2:8" x14ac:dyDescent="0.3">
      <c r="B11" s="39"/>
      <c r="C11" s="39"/>
      <c r="E11" s="96"/>
    </row>
    <row r="12" spans="2:8" ht="60" customHeight="1" x14ac:dyDescent="0.3">
      <c r="B12" s="38" t="s">
        <v>345</v>
      </c>
      <c r="C12" s="40" t="s">
        <v>344</v>
      </c>
      <c r="D12" s="42" t="s">
        <v>525</v>
      </c>
      <c r="E12" s="95" t="s">
        <v>400</v>
      </c>
    </row>
    <row r="13" spans="2:8" ht="43.2" x14ac:dyDescent="0.3">
      <c r="B13" s="215">
        <v>42979</v>
      </c>
      <c r="C13" s="215">
        <v>43252</v>
      </c>
      <c r="D13" s="43" t="s">
        <v>634</v>
      </c>
      <c r="E13" s="96"/>
    </row>
    <row r="14" spans="2:8" ht="28.8" x14ac:dyDescent="0.3">
      <c r="B14" s="215">
        <v>42979</v>
      </c>
      <c r="C14" s="215">
        <v>43252</v>
      </c>
      <c r="D14" s="43" t="s">
        <v>635</v>
      </c>
      <c r="E14" s="96"/>
    </row>
    <row r="15" spans="2:8" ht="28.8" x14ac:dyDescent="0.3">
      <c r="B15" s="215">
        <v>42979</v>
      </c>
      <c r="C15" s="215">
        <v>43252</v>
      </c>
      <c r="D15" s="43" t="s">
        <v>636</v>
      </c>
      <c r="E15" s="96"/>
    </row>
    <row r="16" spans="2:8" ht="28.8" x14ac:dyDescent="0.3">
      <c r="B16" s="215">
        <v>42979</v>
      </c>
      <c r="C16" s="215">
        <v>43252</v>
      </c>
      <c r="D16" s="43" t="s">
        <v>637</v>
      </c>
      <c r="E16" s="96"/>
    </row>
    <row r="17" spans="2:5" ht="28.8" x14ac:dyDescent="0.3">
      <c r="B17" s="215">
        <v>42979</v>
      </c>
      <c r="C17" s="215">
        <v>43252</v>
      </c>
      <c r="D17" s="43" t="s">
        <v>638</v>
      </c>
      <c r="E17" s="96"/>
    </row>
    <row r="18" spans="2:5" ht="43.2" x14ac:dyDescent="0.3">
      <c r="B18" s="213">
        <v>42985</v>
      </c>
      <c r="C18" s="213">
        <v>43252</v>
      </c>
      <c r="D18" s="214" t="s">
        <v>639</v>
      </c>
      <c r="E18" s="96"/>
    </row>
    <row r="19" spans="2:5" ht="28.8" x14ac:dyDescent="0.3">
      <c r="B19" s="213">
        <v>42995</v>
      </c>
      <c r="C19" s="213">
        <v>43252</v>
      </c>
      <c r="D19" s="214" t="s">
        <v>640</v>
      </c>
      <c r="E19" s="96"/>
    </row>
    <row r="20" spans="2:5" ht="43.2" x14ac:dyDescent="0.3">
      <c r="B20" s="213">
        <v>42995</v>
      </c>
      <c r="C20" s="213">
        <v>43252</v>
      </c>
      <c r="D20" s="214" t="s">
        <v>641</v>
      </c>
      <c r="E20" s="96"/>
    </row>
    <row r="21" spans="2:5" ht="57.6" x14ac:dyDescent="0.3">
      <c r="B21" s="213">
        <v>42995</v>
      </c>
      <c r="C21" s="213">
        <v>43252</v>
      </c>
      <c r="D21" s="214" t="s">
        <v>642</v>
      </c>
      <c r="E21" s="96"/>
    </row>
    <row r="22" spans="2:5" ht="28.8" x14ac:dyDescent="0.3">
      <c r="B22" s="213">
        <v>42995</v>
      </c>
      <c r="C22" s="213">
        <v>43252</v>
      </c>
      <c r="D22" s="214" t="s">
        <v>643</v>
      </c>
      <c r="E22" s="96"/>
    </row>
    <row r="23" spans="2:5" ht="43.2" x14ac:dyDescent="0.3">
      <c r="B23" s="213">
        <v>42995</v>
      </c>
      <c r="C23" s="213">
        <v>43252</v>
      </c>
      <c r="D23" s="214" t="s">
        <v>644</v>
      </c>
      <c r="E23" s="96"/>
    </row>
    <row r="24" spans="2:5" ht="28.8" x14ac:dyDescent="0.3">
      <c r="B24" s="213">
        <v>42995</v>
      </c>
      <c r="C24" s="213">
        <v>43252</v>
      </c>
      <c r="D24" s="214" t="s">
        <v>645</v>
      </c>
      <c r="E24" s="96"/>
    </row>
    <row r="25" spans="2:5" ht="28.8" x14ac:dyDescent="0.3">
      <c r="B25" s="213">
        <v>42995</v>
      </c>
      <c r="C25" s="213">
        <v>43252</v>
      </c>
      <c r="D25" s="214" t="s">
        <v>646</v>
      </c>
    </row>
    <row r="26" spans="2:5" ht="43.2" x14ac:dyDescent="0.3">
      <c r="B26" s="213">
        <v>42995</v>
      </c>
      <c r="C26" s="213">
        <v>43252</v>
      </c>
      <c r="D26" s="214" t="s">
        <v>647</v>
      </c>
    </row>
    <row r="27" spans="2:5" ht="28.8" x14ac:dyDescent="0.3">
      <c r="B27" s="213">
        <v>42979</v>
      </c>
      <c r="C27" s="213">
        <v>43252</v>
      </c>
      <c r="D27" s="214" t="s">
        <v>648</v>
      </c>
    </row>
    <row r="28" spans="2:5" ht="28.8" x14ac:dyDescent="0.3">
      <c r="B28" s="213">
        <v>42979</v>
      </c>
      <c r="C28" s="213">
        <v>43252</v>
      </c>
      <c r="D28" s="214" t="s">
        <v>628</v>
      </c>
    </row>
    <row r="29" spans="2:5" ht="43.2" x14ac:dyDescent="0.3">
      <c r="B29" s="213">
        <v>42979</v>
      </c>
      <c r="C29" s="213">
        <v>43252</v>
      </c>
      <c r="D29" s="214" t="s">
        <v>629</v>
      </c>
    </row>
    <row r="30" spans="2:5" x14ac:dyDescent="0.3">
      <c r="B30" s="213">
        <v>42979</v>
      </c>
      <c r="C30" s="213">
        <v>43252</v>
      </c>
      <c r="D30" s="214" t="s">
        <v>630</v>
      </c>
    </row>
    <row r="31" spans="2:5" ht="28.8" x14ac:dyDescent="0.3">
      <c r="B31" s="213">
        <v>42979</v>
      </c>
      <c r="C31" s="213">
        <v>43252</v>
      </c>
      <c r="D31" s="214" t="s">
        <v>631</v>
      </c>
    </row>
    <row r="32" spans="2:5" ht="28.8" x14ac:dyDescent="0.3">
      <c r="B32" s="213">
        <v>42979</v>
      </c>
      <c r="C32" s="213">
        <v>43252</v>
      </c>
      <c r="D32" s="214" t="s">
        <v>632</v>
      </c>
    </row>
  </sheetData>
  <customSheetViews>
    <customSheetView guid="{C0736EDE-B647-460A-AF7D-0FC5B36FDE49}" scale="96" topLeftCell="A10">
      <selection activeCell="D7" sqref="D7"/>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D084C74A-34CE-4171-80D6-1BE5E86C1BB8}" scale="9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40"/>
  <sheetViews>
    <sheetView zoomScale="90" zoomScaleNormal="90" workbookViewId="0">
      <selection activeCell="D21" sqref="D21"/>
    </sheetView>
  </sheetViews>
  <sheetFormatPr defaultRowHeight="14.4" x14ac:dyDescent="0.3"/>
  <cols>
    <col min="1" max="1" width="5.5546875" customWidth="1"/>
    <col min="2" max="3" width="18.6640625" customWidth="1"/>
    <col min="4" max="4" width="120.6640625" customWidth="1"/>
    <col min="5" max="5" width="145.88671875" style="123" customWidth="1"/>
  </cols>
  <sheetData>
    <row r="1" spans="2:8" ht="18.75" customHeight="1" x14ac:dyDescent="0.3">
      <c r="B1" s="273" t="s">
        <v>397</v>
      </c>
      <c r="C1" s="273"/>
      <c r="D1" s="273"/>
      <c r="E1" s="278" t="s">
        <v>555</v>
      </c>
    </row>
    <row r="2" spans="2:8" ht="15" customHeight="1" x14ac:dyDescent="0.3">
      <c r="E2" s="279"/>
    </row>
    <row r="3" spans="2:8" ht="30" customHeight="1" x14ac:dyDescent="0.5">
      <c r="B3" s="280" t="s">
        <v>435</v>
      </c>
      <c r="C3" s="281"/>
      <c r="D3" s="41" t="s">
        <v>431</v>
      </c>
      <c r="E3" s="141"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140"/>
    </row>
    <row r="4" spans="2:8" ht="15" customHeight="1" x14ac:dyDescent="0.3">
      <c r="B4" s="280" t="s">
        <v>553</v>
      </c>
      <c r="C4" s="281"/>
      <c r="D4" s="43" t="s">
        <v>650</v>
      </c>
      <c r="E4" s="126"/>
    </row>
    <row r="5" spans="2:8" x14ac:dyDescent="0.3">
      <c r="B5" s="280" t="s">
        <v>552</v>
      </c>
      <c r="C5" s="281"/>
      <c r="D5" s="43" t="s">
        <v>627</v>
      </c>
      <c r="E5" s="126"/>
    </row>
    <row r="6" spans="2:8" x14ac:dyDescent="0.3">
      <c r="B6" s="146"/>
      <c r="C6" s="146"/>
      <c r="E6" s="95" t="s">
        <v>500</v>
      </c>
    </row>
    <row r="7" spans="2:8" ht="75" customHeight="1" x14ac:dyDescent="0.3">
      <c r="B7" s="275" t="s">
        <v>347</v>
      </c>
      <c r="C7" s="276"/>
      <c r="D7" s="142" t="s">
        <v>665</v>
      </c>
      <c r="E7" s="94"/>
    </row>
    <row r="8" spans="2:8" x14ac:dyDescent="0.3">
      <c r="B8" s="39"/>
      <c r="C8" s="39"/>
      <c r="E8" s="95" t="s">
        <v>554</v>
      </c>
    </row>
    <row r="9" spans="2:8" ht="75" customHeight="1" x14ac:dyDescent="0.3">
      <c r="B9" s="277" t="s">
        <v>346</v>
      </c>
      <c r="C9" s="276"/>
      <c r="D9" s="142" t="s">
        <v>666</v>
      </c>
      <c r="E9" s="94"/>
    </row>
    <row r="10" spans="2:8" ht="60" customHeight="1" x14ac:dyDescent="0.3">
      <c r="B10" s="275" t="s">
        <v>348</v>
      </c>
      <c r="C10" s="276"/>
      <c r="D10" s="142" t="str">
        <f>'Leading Indicators'!J35</f>
        <v>Student Growth Percentile  for Low-Income Students
Student Performance on January Regents Exams</v>
      </c>
      <c r="E10" s="94"/>
    </row>
    <row r="11" spans="2:8" x14ac:dyDescent="0.3">
      <c r="B11" s="39"/>
      <c r="C11" s="39"/>
      <c r="E11" s="96"/>
    </row>
    <row r="12" spans="2:8" ht="57.6" x14ac:dyDescent="0.3">
      <c r="B12" s="38" t="s">
        <v>345</v>
      </c>
      <c r="C12" s="40" t="s">
        <v>344</v>
      </c>
      <c r="D12" s="42" t="s">
        <v>525</v>
      </c>
      <c r="E12" s="95" t="s">
        <v>400</v>
      </c>
    </row>
    <row r="13" spans="2:8" ht="28.8" x14ac:dyDescent="0.3">
      <c r="B13" s="209">
        <v>42995</v>
      </c>
      <c r="C13" s="215">
        <v>43252</v>
      </c>
      <c r="D13" s="43" t="s">
        <v>667</v>
      </c>
      <c r="E13" s="96"/>
    </row>
    <row r="14" spans="2:8" ht="28.8" x14ac:dyDescent="0.3">
      <c r="B14" s="217">
        <v>42995</v>
      </c>
      <c r="C14" s="218">
        <v>43252</v>
      </c>
      <c r="D14" s="216" t="s">
        <v>668</v>
      </c>
      <c r="E14" s="219"/>
    </row>
    <row r="15" spans="2:8" x14ac:dyDescent="0.3">
      <c r="B15" s="217">
        <v>42995</v>
      </c>
      <c r="C15" s="218">
        <v>43252</v>
      </c>
      <c r="D15" s="216" t="s">
        <v>669</v>
      </c>
      <c r="E15" s="219"/>
    </row>
    <row r="16" spans="2:8" ht="28.8" x14ac:dyDescent="0.3">
      <c r="B16" s="209">
        <v>42995</v>
      </c>
      <c r="C16" s="215">
        <v>43252</v>
      </c>
      <c r="D16" s="43" t="s">
        <v>670</v>
      </c>
      <c r="E16" s="96"/>
    </row>
    <row r="17" spans="2:5" ht="43.2" x14ac:dyDescent="0.3">
      <c r="B17" s="209">
        <v>42995</v>
      </c>
      <c r="C17" s="215">
        <v>43252</v>
      </c>
      <c r="D17" s="43" t="s">
        <v>671</v>
      </c>
      <c r="E17" s="96"/>
    </row>
    <row r="18" spans="2:5" ht="28.8" x14ac:dyDescent="0.3">
      <c r="B18" s="217">
        <v>42995</v>
      </c>
      <c r="C18" s="218">
        <v>43252</v>
      </c>
      <c r="D18" s="216" t="s">
        <v>672</v>
      </c>
      <c r="E18" s="219"/>
    </row>
    <row r="19" spans="2:5" ht="28.8" x14ac:dyDescent="0.3">
      <c r="B19" s="209">
        <v>42995</v>
      </c>
      <c r="C19" s="215">
        <v>43252</v>
      </c>
      <c r="D19" s="43" t="s">
        <v>673</v>
      </c>
      <c r="E19" s="96"/>
    </row>
    <row r="20" spans="2:5" ht="28.8" x14ac:dyDescent="0.3">
      <c r="B20" s="209">
        <v>42995</v>
      </c>
      <c r="C20" s="215">
        <v>43252</v>
      </c>
      <c r="D20" s="43" t="s">
        <v>674</v>
      </c>
      <c r="E20" s="96"/>
    </row>
    <row r="21" spans="2:5" ht="16.5" customHeight="1" x14ac:dyDescent="0.3">
      <c r="B21" s="209">
        <v>42995</v>
      </c>
      <c r="C21" s="215">
        <v>43252</v>
      </c>
      <c r="D21" s="43" t="s">
        <v>675</v>
      </c>
      <c r="E21" s="96"/>
    </row>
    <row r="22" spans="2:5" ht="27.75" customHeight="1" x14ac:dyDescent="0.3">
      <c r="B22" s="209">
        <v>42995</v>
      </c>
      <c r="C22" s="215">
        <v>43252</v>
      </c>
      <c r="D22" s="216" t="s">
        <v>676</v>
      </c>
      <c r="E22" s="96"/>
    </row>
    <row r="23" spans="2:5" ht="28.8" x14ac:dyDescent="0.3">
      <c r="B23" s="209">
        <v>42995</v>
      </c>
      <c r="C23" s="215">
        <v>43252</v>
      </c>
      <c r="D23" s="216" t="s">
        <v>677</v>
      </c>
      <c r="E23" s="96"/>
    </row>
    <row r="24" spans="2:5" ht="43.2" x14ac:dyDescent="0.3">
      <c r="B24" s="215">
        <v>42979</v>
      </c>
      <c r="C24" s="215">
        <v>43252</v>
      </c>
      <c r="D24" s="216" t="s">
        <v>678</v>
      </c>
      <c r="E24" s="96"/>
    </row>
    <row r="25" spans="2:5" ht="43.2" x14ac:dyDescent="0.3">
      <c r="B25" s="215">
        <v>42979</v>
      </c>
      <c r="C25" s="215">
        <v>43252</v>
      </c>
      <c r="D25" s="216" t="s">
        <v>679</v>
      </c>
      <c r="E25" s="96"/>
    </row>
    <row r="26" spans="2:5" ht="28.8" x14ac:dyDescent="0.3">
      <c r="B26" s="215">
        <v>42979</v>
      </c>
      <c r="C26" s="215">
        <v>43252</v>
      </c>
      <c r="D26" s="216" t="s">
        <v>680</v>
      </c>
      <c r="E26" s="96"/>
    </row>
    <row r="27" spans="2:5" ht="28.8" x14ac:dyDescent="0.3">
      <c r="B27" s="215">
        <v>42979</v>
      </c>
      <c r="C27" s="215">
        <v>43252</v>
      </c>
      <c r="D27" s="216" t="s">
        <v>681</v>
      </c>
      <c r="E27" s="96"/>
    </row>
    <row r="28" spans="2:5" ht="43.2" x14ac:dyDescent="0.3">
      <c r="B28" s="215">
        <v>42979</v>
      </c>
      <c r="C28" s="215">
        <v>43252</v>
      </c>
      <c r="D28" s="216" t="s">
        <v>682</v>
      </c>
      <c r="E28" s="96"/>
    </row>
    <row r="29" spans="2:5" ht="28.8" x14ac:dyDescent="0.3">
      <c r="B29" s="215">
        <v>42979</v>
      </c>
      <c r="C29" s="215">
        <v>43252</v>
      </c>
      <c r="D29" s="216" t="s">
        <v>683</v>
      </c>
      <c r="E29" s="96"/>
    </row>
    <row r="30" spans="2:5" ht="28.8" x14ac:dyDescent="0.3">
      <c r="B30" s="215">
        <v>42979</v>
      </c>
      <c r="C30" s="215">
        <v>43252</v>
      </c>
      <c r="D30" s="216" t="s">
        <v>684</v>
      </c>
    </row>
    <row r="31" spans="2:5" ht="28.8" x14ac:dyDescent="0.3">
      <c r="B31" s="215">
        <v>42979</v>
      </c>
      <c r="C31" s="215">
        <v>43252</v>
      </c>
      <c r="D31" s="216" t="s">
        <v>685</v>
      </c>
    </row>
    <row r="32" spans="2:5" x14ac:dyDescent="0.3">
      <c r="B32" s="215">
        <v>42979</v>
      </c>
      <c r="C32" s="215">
        <v>43252</v>
      </c>
      <c r="D32" s="216" t="s">
        <v>686</v>
      </c>
    </row>
    <row r="33" spans="2:4" ht="28.8" x14ac:dyDescent="0.3">
      <c r="B33" s="215">
        <v>42979</v>
      </c>
      <c r="C33" s="215">
        <v>43252</v>
      </c>
      <c r="D33" s="216" t="s">
        <v>687</v>
      </c>
    </row>
    <row r="34" spans="2:4" ht="28.8" x14ac:dyDescent="0.3">
      <c r="B34" s="215">
        <v>42979</v>
      </c>
      <c r="C34" s="215">
        <v>43252</v>
      </c>
      <c r="D34" s="216" t="s">
        <v>688</v>
      </c>
    </row>
    <row r="35" spans="2:4" ht="28.8" x14ac:dyDescent="0.3">
      <c r="B35" s="215">
        <v>42979</v>
      </c>
      <c r="C35" s="215">
        <v>43252</v>
      </c>
      <c r="D35" s="216" t="s">
        <v>689</v>
      </c>
    </row>
    <row r="36" spans="2:4" ht="28.8" x14ac:dyDescent="0.3">
      <c r="B36" s="215">
        <v>42979</v>
      </c>
      <c r="C36" s="215">
        <v>43252</v>
      </c>
      <c r="D36" s="216" t="s">
        <v>690</v>
      </c>
    </row>
    <row r="37" spans="2:4" ht="28.8" x14ac:dyDescent="0.3">
      <c r="B37" s="215">
        <v>42979</v>
      </c>
      <c r="C37" s="215">
        <v>43252</v>
      </c>
      <c r="D37" s="216" t="s">
        <v>651</v>
      </c>
    </row>
    <row r="38" spans="2:4" ht="28.8" x14ac:dyDescent="0.3">
      <c r="B38" s="215">
        <v>42979</v>
      </c>
      <c r="C38" s="215">
        <v>43252</v>
      </c>
      <c r="D38" s="216" t="s">
        <v>652</v>
      </c>
    </row>
    <row r="39" spans="2:4" ht="28.8" x14ac:dyDescent="0.3">
      <c r="B39" s="215">
        <v>42979</v>
      </c>
      <c r="C39" s="215">
        <v>43252</v>
      </c>
      <c r="D39" s="216" t="s">
        <v>653</v>
      </c>
    </row>
    <row r="40" spans="2:4" ht="28.8" x14ac:dyDescent="0.3">
      <c r="B40" s="215">
        <v>42979</v>
      </c>
      <c r="C40" s="215">
        <v>43252</v>
      </c>
      <c r="D40" s="216" t="s">
        <v>654</v>
      </c>
    </row>
  </sheetData>
  <customSheetViews>
    <customSheetView guid="{C0736EDE-B647-460A-AF7D-0FC5B36FDE49}" scale="90" topLeftCell="A4">
      <selection activeCell="D11" sqref="D11"/>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D084C74A-34CE-4171-80D6-1BE5E86C1BB8}" scale="9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9 B11:C11 B8:C8 D3 B5:C6"/>
  </dataValidations>
  <pageMargins left="0.45" right="0.45" top="0.5" bottom="0.5" header="0.3" footer="0.05"/>
  <pageSetup scale="80" orientation="landscape" r:id="rId4"/>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20"/>
  <sheetViews>
    <sheetView topLeftCell="A7" zoomScale="90" zoomScaleNormal="90" workbookViewId="0">
      <selection activeCell="B14" sqref="B14"/>
    </sheetView>
  </sheetViews>
  <sheetFormatPr defaultRowHeight="14.4" x14ac:dyDescent="0.3"/>
  <cols>
    <col min="1" max="1" width="5.44140625" customWidth="1"/>
    <col min="2" max="3" width="18.6640625" customWidth="1"/>
    <col min="4" max="4" width="120.6640625" customWidth="1"/>
    <col min="5" max="5" width="145.88671875" style="123" customWidth="1"/>
  </cols>
  <sheetData>
    <row r="1" spans="2:8" ht="18.75" customHeight="1" x14ac:dyDescent="0.3">
      <c r="B1" s="273" t="s">
        <v>398</v>
      </c>
      <c r="C1" s="273"/>
      <c r="D1" s="273"/>
      <c r="E1" s="278" t="s">
        <v>555</v>
      </c>
    </row>
    <row r="2" spans="2:8" ht="15" customHeight="1" x14ac:dyDescent="0.3">
      <c r="E2" s="279"/>
    </row>
    <row r="3" spans="2:8" ht="45" customHeight="1" x14ac:dyDescent="0.5">
      <c r="B3" s="280" t="s">
        <v>434</v>
      </c>
      <c r="C3" s="281"/>
      <c r="D3" s="41" t="s">
        <v>432</v>
      </c>
      <c r="E3" s="141"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140"/>
    </row>
    <row r="4" spans="2:8" x14ac:dyDescent="0.3">
      <c r="B4" s="280" t="s">
        <v>553</v>
      </c>
      <c r="C4" s="281"/>
      <c r="D4" s="43" t="s">
        <v>649</v>
      </c>
      <c r="E4" s="126"/>
    </row>
    <row r="5" spans="2:8" x14ac:dyDescent="0.3">
      <c r="B5" s="280" t="s">
        <v>552</v>
      </c>
      <c r="C5" s="281"/>
      <c r="D5" s="43" t="s">
        <v>627</v>
      </c>
      <c r="E5" s="126"/>
    </row>
    <row r="6" spans="2:8" x14ac:dyDescent="0.3">
      <c r="B6" s="146"/>
      <c r="C6" s="146"/>
      <c r="E6" s="95" t="s">
        <v>500</v>
      </c>
    </row>
    <row r="7" spans="2:8" ht="75" customHeight="1" x14ac:dyDescent="0.3">
      <c r="B7" s="275" t="s">
        <v>347</v>
      </c>
      <c r="C7" s="276"/>
      <c r="D7" s="142" t="s">
        <v>655</v>
      </c>
      <c r="E7" s="94"/>
    </row>
    <row r="8" spans="2:8" x14ac:dyDescent="0.3">
      <c r="B8" s="39"/>
      <c r="C8" s="39"/>
      <c r="E8" s="95" t="s">
        <v>554</v>
      </c>
    </row>
    <row r="9" spans="2:8" ht="75" customHeight="1" x14ac:dyDescent="0.3">
      <c r="B9" s="277" t="s">
        <v>346</v>
      </c>
      <c r="C9" s="276"/>
      <c r="D9" s="142" t="s">
        <v>656</v>
      </c>
      <c r="E9" s="94"/>
    </row>
    <row r="10" spans="2:8" ht="60" customHeight="1" x14ac:dyDescent="0.3">
      <c r="B10" s="275" t="s">
        <v>348</v>
      </c>
      <c r="C10" s="276"/>
      <c r="D10" s="142" t="str">
        <f>'Leading Indicators'!K35</f>
        <v>Student Growth Percentile  for Low-Income Students
Student Average Daily Attendance
Student Suspension Rate (Short-Term / Long-Term)
Student Discipline Referrals</v>
      </c>
      <c r="E10" s="94"/>
    </row>
    <row r="11" spans="2:8" x14ac:dyDescent="0.3">
      <c r="B11" s="39"/>
      <c r="C11" s="39"/>
      <c r="E11" s="96"/>
    </row>
    <row r="12" spans="2:8" ht="57.6" x14ac:dyDescent="0.3">
      <c r="B12" s="38" t="s">
        <v>345</v>
      </c>
      <c r="C12" s="40" t="s">
        <v>344</v>
      </c>
      <c r="D12" s="42" t="s">
        <v>525</v>
      </c>
      <c r="E12" s="95" t="s">
        <v>400</v>
      </c>
    </row>
    <row r="13" spans="2:8" ht="28.8" x14ac:dyDescent="0.3">
      <c r="B13" s="209">
        <v>42995</v>
      </c>
      <c r="C13" s="215">
        <v>43252</v>
      </c>
      <c r="D13" s="43" t="s">
        <v>657</v>
      </c>
      <c r="E13" s="96"/>
    </row>
    <row r="14" spans="2:8" ht="43.2" x14ac:dyDescent="0.3">
      <c r="B14" s="209">
        <v>42995</v>
      </c>
      <c r="C14" s="215">
        <v>43252</v>
      </c>
      <c r="D14" s="43" t="s">
        <v>658</v>
      </c>
      <c r="E14" s="96"/>
    </row>
    <row r="15" spans="2:8" x14ac:dyDescent="0.3">
      <c r="B15" s="37"/>
      <c r="C15" s="37"/>
      <c r="D15" s="43"/>
      <c r="E15" s="96"/>
    </row>
    <row r="16" spans="2:8" x14ac:dyDescent="0.3">
      <c r="B16" s="37"/>
      <c r="C16" s="37"/>
      <c r="D16" s="43"/>
      <c r="E16" s="96"/>
    </row>
    <row r="17" spans="2:5" x14ac:dyDescent="0.3">
      <c r="B17" s="37"/>
      <c r="C17" s="37"/>
      <c r="D17" s="43"/>
      <c r="E17" s="96"/>
    </row>
    <row r="18" spans="2:5" x14ac:dyDescent="0.3">
      <c r="B18" s="37"/>
      <c r="C18" s="37"/>
      <c r="D18" s="43"/>
      <c r="E18" s="96"/>
    </row>
    <row r="19" spans="2:5" x14ac:dyDescent="0.3">
      <c r="B19" s="37"/>
      <c r="C19" s="37"/>
      <c r="D19" s="43"/>
      <c r="E19" s="96"/>
    </row>
    <row r="20" spans="2:5" x14ac:dyDescent="0.3">
      <c r="B20" s="37"/>
      <c r="C20" s="37"/>
      <c r="D20" s="43"/>
      <c r="E20" s="96"/>
    </row>
  </sheetData>
  <customSheetViews>
    <customSheetView guid="{C0736EDE-B647-460A-AF7D-0FC5B36FDE49}" scale="90" topLeftCell="A4">
      <selection activeCell="D14" sqref="D14"/>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D084C74A-34CE-4171-80D6-1BE5E86C1BB8}" scale="9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20"/>
  </dataValidations>
  <pageMargins left="0.45" right="0.45" top="0.5" bottom="0.5" header="0.3" footer="0.05"/>
  <pageSetup scale="80" orientation="landscape" r:id="rId4"/>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H24"/>
  <sheetViews>
    <sheetView topLeftCell="A4" zoomScale="90" zoomScaleNormal="90" workbookViewId="0">
      <selection activeCell="B16" sqref="B16"/>
    </sheetView>
  </sheetViews>
  <sheetFormatPr defaultRowHeight="14.4" x14ac:dyDescent="0.3"/>
  <cols>
    <col min="1" max="1" width="5.5546875" customWidth="1"/>
    <col min="2" max="3" width="18.6640625" customWidth="1"/>
    <col min="4" max="4" width="120.6640625" customWidth="1"/>
    <col min="5" max="5" width="145.88671875" style="123" customWidth="1"/>
  </cols>
  <sheetData>
    <row r="1" spans="2:8" ht="18.75" customHeight="1" x14ac:dyDescent="0.3">
      <c r="B1" s="273" t="s">
        <v>399</v>
      </c>
      <c r="C1" s="273"/>
      <c r="D1" s="273"/>
      <c r="E1" s="278" t="s">
        <v>555</v>
      </c>
    </row>
    <row r="2" spans="2:8" ht="15" customHeight="1" x14ac:dyDescent="0.3">
      <c r="E2" s="279"/>
    </row>
    <row r="3" spans="2:8" ht="30" customHeight="1" x14ac:dyDescent="0.5">
      <c r="B3" s="280" t="s">
        <v>437</v>
      </c>
      <c r="C3" s="281"/>
      <c r="D3" s="41" t="s">
        <v>433</v>
      </c>
      <c r="E3" s="141" t="str">
        <f>D3</f>
        <v>The school creates a culture of partnership where families, community members and school staff work together to share in the responsibility for student academic progress and social-emotional growth and well-being.</v>
      </c>
      <c r="H3" s="140"/>
    </row>
    <row r="4" spans="2:8" x14ac:dyDescent="0.3">
      <c r="B4" s="280" t="s">
        <v>553</v>
      </c>
      <c r="C4" s="281"/>
      <c r="D4" s="43" t="s">
        <v>649</v>
      </c>
      <c r="E4" s="126"/>
    </row>
    <row r="5" spans="2:8" x14ac:dyDescent="0.3">
      <c r="B5" s="280" t="s">
        <v>552</v>
      </c>
      <c r="C5" s="281"/>
      <c r="D5" s="43" t="s">
        <v>627</v>
      </c>
      <c r="E5" s="126"/>
    </row>
    <row r="6" spans="2:8" x14ac:dyDescent="0.3">
      <c r="B6" s="146"/>
      <c r="C6" s="146"/>
      <c r="E6" s="95" t="s">
        <v>500</v>
      </c>
    </row>
    <row r="7" spans="2:8" ht="75" customHeight="1" x14ac:dyDescent="0.3">
      <c r="B7" s="275" t="s">
        <v>347</v>
      </c>
      <c r="C7" s="276"/>
      <c r="D7" s="142" t="s">
        <v>659</v>
      </c>
      <c r="E7" s="94"/>
    </row>
    <row r="8" spans="2:8" x14ac:dyDescent="0.3">
      <c r="B8" s="39"/>
      <c r="C8" s="39"/>
      <c r="E8" s="95" t="s">
        <v>554</v>
      </c>
    </row>
    <row r="9" spans="2:8" ht="75" customHeight="1" x14ac:dyDescent="0.3">
      <c r="B9" s="277" t="s">
        <v>346</v>
      </c>
      <c r="C9" s="276"/>
      <c r="D9" s="142" t="s">
        <v>660</v>
      </c>
      <c r="E9" s="94"/>
    </row>
    <row r="10" spans="2:8" ht="60" customHeight="1" x14ac:dyDescent="0.3">
      <c r="B10" s="275" t="s">
        <v>348</v>
      </c>
      <c r="C10" s="276"/>
      <c r="D10" s="142" t="str">
        <f>'Leading Indicators'!L35</f>
        <v xml:space="preserve">
Student Suspension Rate (Short-Term / Long-Term)
Student Discipline Referrals
Parent Attendance at Workshops
Parent Participation in District/School Surveys</v>
      </c>
      <c r="E10" s="94"/>
    </row>
    <row r="11" spans="2:8" x14ac:dyDescent="0.3">
      <c r="B11" s="39"/>
      <c r="C11" s="39"/>
      <c r="E11" s="96"/>
    </row>
    <row r="12" spans="2:8" ht="57.6" x14ac:dyDescent="0.3">
      <c r="B12" s="38" t="s">
        <v>345</v>
      </c>
      <c r="C12" s="40" t="s">
        <v>344</v>
      </c>
      <c r="D12" s="42" t="s">
        <v>525</v>
      </c>
      <c r="E12" s="95" t="s">
        <v>400</v>
      </c>
    </row>
    <row r="13" spans="2:8" ht="28.8" x14ac:dyDescent="0.3">
      <c r="B13" s="215">
        <v>42979</v>
      </c>
      <c r="C13" s="215">
        <v>43252</v>
      </c>
      <c r="D13" s="43" t="s">
        <v>661</v>
      </c>
      <c r="E13" s="96"/>
    </row>
    <row r="14" spans="2:8" ht="28.8" x14ac:dyDescent="0.3">
      <c r="B14" s="215">
        <v>42979</v>
      </c>
      <c r="C14" s="215">
        <v>43252</v>
      </c>
      <c r="D14" s="43" t="s">
        <v>662</v>
      </c>
      <c r="E14" s="96"/>
    </row>
    <row r="15" spans="2:8" x14ac:dyDescent="0.3">
      <c r="B15" s="215">
        <v>42979</v>
      </c>
      <c r="C15" s="215">
        <v>43252</v>
      </c>
      <c r="D15" s="43" t="s">
        <v>663</v>
      </c>
      <c r="E15" s="96"/>
    </row>
    <row r="16" spans="2:8" x14ac:dyDescent="0.3">
      <c r="B16" s="37"/>
      <c r="C16" s="37"/>
      <c r="D16" s="43"/>
      <c r="E16" s="96"/>
    </row>
    <row r="17" spans="2:5" x14ac:dyDescent="0.3">
      <c r="B17" s="37"/>
      <c r="C17" s="37"/>
      <c r="D17" s="43"/>
      <c r="E17" s="96"/>
    </row>
    <row r="18" spans="2:5" x14ac:dyDescent="0.3">
      <c r="B18" s="37"/>
      <c r="C18" s="37"/>
      <c r="D18" s="43"/>
      <c r="E18" s="96"/>
    </row>
    <row r="19" spans="2:5" x14ac:dyDescent="0.3">
      <c r="B19" s="37"/>
      <c r="C19" s="37"/>
      <c r="D19" s="43"/>
      <c r="E19" s="96"/>
    </row>
    <row r="20" spans="2:5" x14ac:dyDescent="0.3">
      <c r="B20" s="37"/>
      <c r="C20" s="37"/>
      <c r="D20" s="43"/>
      <c r="E20" s="96"/>
    </row>
    <row r="21" spans="2:5" x14ac:dyDescent="0.3">
      <c r="B21" s="37"/>
      <c r="C21" s="37"/>
      <c r="D21" s="43"/>
      <c r="E21" s="96"/>
    </row>
    <row r="22" spans="2:5" x14ac:dyDescent="0.3">
      <c r="B22" s="37"/>
      <c r="C22" s="37"/>
      <c r="D22" s="43"/>
      <c r="E22" s="96"/>
    </row>
    <row r="23" spans="2:5" x14ac:dyDescent="0.3">
      <c r="B23" s="37"/>
      <c r="C23" s="37"/>
      <c r="D23" s="43"/>
      <c r="E23" s="96"/>
    </row>
    <row r="24" spans="2:5" x14ac:dyDescent="0.3">
      <c r="B24" s="37"/>
      <c r="C24" s="37"/>
      <c r="D24" s="43"/>
      <c r="E24" s="96"/>
    </row>
  </sheetData>
  <customSheetViews>
    <customSheetView guid="{C0736EDE-B647-460A-AF7D-0FC5B36FDE49}" scale="90">
      <selection activeCell="D15" sqref="D15"/>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D084C74A-34CE-4171-80D6-1BE5E86C1BB8}" scale="9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109375" defaultRowHeight="14.4" x14ac:dyDescent="0.3"/>
  <cols>
    <col min="1" max="1" width="47.88671875" style="1" customWidth="1"/>
    <col min="2" max="16384" width="9.109375" style="1"/>
  </cols>
  <sheetData>
    <row r="2" spans="1:1" x14ac:dyDescent="0.3">
      <c r="A2" s="2" t="s">
        <v>8</v>
      </c>
    </row>
    <row r="3" spans="1:1" s="36" customFormat="1" x14ac:dyDescent="0.3">
      <c r="A3" s="35" t="s">
        <v>0</v>
      </c>
    </row>
    <row r="4" spans="1:1" ht="57.6" x14ac:dyDescent="0.3">
      <c r="A4" s="3" t="s">
        <v>9</v>
      </c>
    </row>
    <row r="5" spans="1:1" ht="57.6" x14ac:dyDescent="0.3">
      <c r="A5" s="3" t="s">
        <v>10</v>
      </c>
    </row>
    <row r="6" spans="1:1" ht="57.6" x14ac:dyDescent="0.3">
      <c r="A6" s="3" t="s">
        <v>11</v>
      </c>
    </row>
    <row r="7" spans="1:1" ht="57.6" x14ac:dyDescent="0.3">
      <c r="A7" s="3" t="s">
        <v>12</v>
      </c>
    </row>
    <row r="8" spans="1:1" ht="57.6" x14ac:dyDescent="0.3">
      <c r="A8" s="3" t="s">
        <v>13</v>
      </c>
    </row>
    <row r="9" spans="1:1" s="36" customFormat="1" x14ac:dyDescent="0.3">
      <c r="A9" s="35" t="s">
        <v>1</v>
      </c>
    </row>
    <row r="10" spans="1:1" ht="72" x14ac:dyDescent="0.3">
      <c r="A10" s="3" t="s">
        <v>14</v>
      </c>
    </row>
    <row r="11" spans="1:1" customFormat="1" ht="72" x14ac:dyDescent="0.3">
      <c r="A11" s="3" t="s">
        <v>15</v>
      </c>
    </row>
    <row r="12" spans="1:1" customFormat="1" ht="28.8" x14ac:dyDescent="0.3">
      <c r="A12" s="3" t="s">
        <v>16</v>
      </c>
    </row>
    <row r="13" spans="1:1" customFormat="1" ht="72" x14ac:dyDescent="0.3">
      <c r="A13" s="3" t="s">
        <v>17</v>
      </c>
    </row>
    <row r="14" spans="1:1" customFormat="1" ht="100.8" x14ac:dyDescent="0.3">
      <c r="A14" s="3" t="s">
        <v>18</v>
      </c>
    </row>
    <row r="15" spans="1:1" s="36" customFormat="1" x14ac:dyDescent="0.3">
      <c r="A15" s="35" t="s">
        <v>2</v>
      </c>
    </row>
    <row r="16" spans="1:1" ht="72" x14ac:dyDescent="0.3">
      <c r="A16" s="3" t="s">
        <v>19</v>
      </c>
    </row>
    <row r="17" spans="1:1" customFormat="1" ht="72" x14ac:dyDescent="0.3">
      <c r="A17" s="3" t="s">
        <v>20</v>
      </c>
    </row>
    <row r="18" spans="1:1" customFormat="1" ht="72" x14ac:dyDescent="0.3">
      <c r="A18" s="3" t="s">
        <v>21</v>
      </c>
    </row>
    <row r="19" spans="1:1" customFormat="1" ht="72" x14ac:dyDescent="0.3">
      <c r="A19" s="3" t="s">
        <v>22</v>
      </c>
    </row>
    <row r="20" spans="1:1" customFormat="1" ht="72" x14ac:dyDescent="0.3">
      <c r="A20" s="3" t="s">
        <v>23</v>
      </c>
    </row>
    <row r="21" spans="1:1" s="36" customFormat="1" x14ac:dyDescent="0.3">
      <c r="A21" s="35" t="s">
        <v>3</v>
      </c>
    </row>
    <row r="22" spans="1:1" ht="72" x14ac:dyDescent="0.3">
      <c r="A22" s="3" t="s">
        <v>24</v>
      </c>
    </row>
    <row r="23" spans="1:1" customFormat="1" ht="57.6" x14ac:dyDescent="0.3">
      <c r="A23" s="3" t="s">
        <v>25</v>
      </c>
    </row>
    <row r="24" spans="1:1" customFormat="1" ht="57.6" x14ac:dyDescent="0.3">
      <c r="A24" s="3" t="s">
        <v>26</v>
      </c>
    </row>
    <row r="25" spans="1:1" customFormat="1" ht="72" x14ac:dyDescent="0.3">
      <c r="A25" s="3" t="s">
        <v>27</v>
      </c>
    </row>
    <row r="26" spans="1:1" customFormat="1" ht="57.6" x14ac:dyDescent="0.3">
      <c r="A26" s="3" t="s">
        <v>28</v>
      </c>
    </row>
    <row r="27" spans="1:1" s="36" customFormat="1" x14ac:dyDescent="0.3">
      <c r="A27" s="35" t="s">
        <v>4</v>
      </c>
    </row>
    <row r="28" spans="1:1" ht="57.6" x14ac:dyDescent="0.3">
      <c r="A28" s="3" t="s">
        <v>29</v>
      </c>
    </row>
    <row r="29" spans="1:1" customFormat="1" ht="57.6" x14ac:dyDescent="0.3">
      <c r="A29" s="3" t="s">
        <v>30</v>
      </c>
    </row>
    <row r="30" spans="1:1" customFormat="1" ht="86.4" x14ac:dyDescent="0.3">
      <c r="A30" s="3" t="s">
        <v>31</v>
      </c>
    </row>
    <row r="31" spans="1:1" customFormat="1" ht="100.8" x14ac:dyDescent="0.3">
      <c r="A31" s="3" t="s">
        <v>32</v>
      </c>
    </row>
    <row r="32" spans="1:1" customFormat="1" ht="57.6" x14ac:dyDescent="0.3">
      <c r="A32" s="3" t="s">
        <v>33</v>
      </c>
    </row>
    <row r="33" spans="1:1" s="36" customFormat="1" x14ac:dyDescent="0.3">
      <c r="A33" s="35" t="s">
        <v>5</v>
      </c>
    </row>
    <row r="34" spans="1:1" ht="86.4" x14ac:dyDescent="0.3">
      <c r="A34" s="3" t="s">
        <v>34</v>
      </c>
    </row>
    <row r="35" spans="1:1" customFormat="1" ht="43.2" x14ac:dyDescent="0.3">
      <c r="A35" s="3" t="s">
        <v>35</v>
      </c>
    </row>
    <row r="36" spans="1:1" customFormat="1" ht="57.6" x14ac:dyDescent="0.3">
      <c r="A36" s="3" t="s">
        <v>36</v>
      </c>
    </row>
    <row r="37" spans="1:1" customFormat="1" ht="72" x14ac:dyDescent="0.3">
      <c r="A37" s="3" t="s">
        <v>37</v>
      </c>
    </row>
    <row r="38" spans="1:1" customFormat="1" ht="86.4" x14ac:dyDescent="0.3">
      <c r="A38" s="3" t="s">
        <v>38</v>
      </c>
    </row>
  </sheetData>
  <customSheetViews>
    <customSheetView guid="{C0736EDE-B647-460A-AF7D-0FC5B36FDE49}" scale="90" state="hidden">
      <pane ySplit="2" topLeftCell="A11" activePane="bottomLeft" state="frozen"/>
      <selection pane="bottomLeft" activeCell="A11" sqref="A11"/>
      <pageMargins left="0.7" right="0.7" top="0.75" bottom="0.75" header="0.3" footer="0.05"/>
      <pageSetup orientation="landscape" r:id="rId1"/>
      <headerFooter>
        <oddFooter>&amp;R&amp;P</oddFooter>
      </headerFooter>
    </customSheetView>
    <customSheetView guid="{44594B27-9C70-41F1-9630-666DBB02377F}" scale="90" state="hidden">
      <pane ySplit="2" topLeftCell="A11" activePane="bottomLeft" state="frozen"/>
      <selection pane="bottomLeft" activeCell="A11" sqref="A11"/>
      <pageMargins left="0.7" right="0.7" top="0.75" bottom="0.75" header="0.3" footer="0.05"/>
      <pageSetup orientation="landscape" r:id="rId2"/>
      <headerFooter>
        <oddFooter>&amp;R&amp;P</oddFooter>
      </headerFooter>
    </customSheetView>
    <customSheetView guid="{D084C74A-34CE-4171-80D6-1BE5E86C1BB8}" scale="90" state="hidden">
      <pane ySplit="2" topLeftCell="A11" activePane="bottomLeft" state="frozen"/>
      <selection pane="bottomLeft" activeCell="A11" sqref="A11"/>
      <pageMargins left="0.7" right="0.7" top="0.75" bottom="0.75" header="0.3" footer="0.05"/>
      <pageSetup orientation="landscape" r:id="rId3"/>
      <headerFooter>
        <oddFooter>&amp;R&amp;P</oddFooter>
      </headerFooter>
    </customSheetView>
  </customSheetViews>
  <pageMargins left="0.7" right="0.7" top="0.75" bottom="0.75" header="0.3" footer="0.05"/>
  <pageSetup orientation="landscape" r:id="rId4"/>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6640625" defaultRowHeight="13.2" x14ac:dyDescent="0.25"/>
  <cols>
    <col min="1" max="1" width="15.6640625" style="93" bestFit="1" customWidth="1"/>
    <col min="2" max="2" width="43.6640625" style="33" bestFit="1" customWidth="1"/>
    <col min="3" max="3" width="11.88671875" style="34" bestFit="1" customWidth="1"/>
    <col min="4" max="4" width="17.5546875" style="34" bestFit="1" customWidth="1"/>
    <col min="5" max="5" width="12.109375" style="6" bestFit="1" customWidth="1"/>
    <col min="6" max="6" width="10.6640625" style="32" bestFit="1" customWidth="1"/>
    <col min="7" max="7" width="12.44140625" style="6" customWidth="1"/>
    <col min="8" max="8" width="6.44140625" style="6" customWidth="1"/>
    <col min="9" max="9" width="20.109375" style="5" customWidth="1"/>
    <col min="10" max="10" width="14.44140625" style="5" customWidth="1"/>
    <col min="11" max="16384" width="8.6640625" style="6"/>
  </cols>
  <sheetData>
    <row r="1" spans="1:10" x14ac:dyDescent="0.25">
      <c r="A1" s="284" t="s">
        <v>184</v>
      </c>
      <c r="B1" s="284"/>
      <c r="C1" s="284"/>
      <c r="D1" s="284"/>
      <c r="E1" s="284"/>
      <c r="F1" s="284"/>
      <c r="G1" s="4"/>
      <c r="H1" s="4"/>
    </row>
    <row r="2" spans="1:10" s="13" customFormat="1" ht="39.6" x14ac:dyDescent="0.25">
      <c r="A2" s="87" t="s">
        <v>185</v>
      </c>
      <c r="B2" s="7" t="s">
        <v>186</v>
      </c>
      <c r="C2" s="8" t="s">
        <v>7</v>
      </c>
      <c r="D2" s="8" t="s">
        <v>187</v>
      </c>
      <c r="E2" s="8" t="s">
        <v>188</v>
      </c>
      <c r="F2" s="9" t="s">
        <v>189</v>
      </c>
      <c r="G2" s="10" t="s">
        <v>190</v>
      </c>
      <c r="H2" s="11"/>
      <c r="I2" s="12" t="s">
        <v>191</v>
      </c>
      <c r="J2" s="12" t="s">
        <v>192</v>
      </c>
    </row>
    <row r="3" spans="1:10" ht="12.75" customHeight="1" x14ac:dyDescent="0.25">
      <c r="A3" s="88" t="s">
        <v>39</v>
      </c>
      <c r="B3" s="14" t="s">
        <v>40</v>
      </c>
      <c r="C3" s="15">
        <v>15</v>
      </c>
      <c r="D3" s="16">
        <v>13</v>
      </c>
      <c r="E3" s="17" t="s">
        <v>193</v>
      </c>
      <c r="F3" s="18">
        <v>0.15</v>
      </c>
      <c r="G3" s="19"/>
      <c r="H3" s="20"/>
      <c r="I3" s="21" t="s">
        <v>194</v>
      </c>
      <c r="J3" s="22">
        <v>0.05</v>
      </c>
    </row>
    <row r="4" spans="1:10" ht="12.75" customHeight="1" x14ac:dyDescent="0.25">
      <c r="A4" s="86" t="s">
        <v>195</v>
      </c>
      <c r="B4" s="23" t="s">
        <v>196</v>
      </c>
      <c r="C4" s="15">
        <v>1</v>
      </c>
      <c r="D4" s="16">
        <v>1</v>
      </c>
      <c r="E4" s="17" t="s">
        <v>197</v>
      </c>
      <c r="F4" s="18">
        <v>0.15</v>
      </c>
      <c r="G4" s="24"/>
      <c r="H4" s="20"/>
      <c r="I4" s="21" t="s">
        <v>198</v>
      </c>
      <c r="J4" s="22">
        <v>0.06</v>
      </c>
    </row>
    <row r="5" spans="1:10" x14ac:dyDescent="0.25">
      <c r="A5" s="89" t="s">
        <v>41</v>
      </c>
      <c r="B5" s="25" t="s">
        <v>42</v>
      </c>
      <c r="C5" s="16">
        <v>3</v>
      </c>
      <c r="D5" s="16">
        <v>1</v>
      </c>
      <c r="E5" s="17" t="s">
        <v>199</v>
      </c>
      <c r="F5" s="18">
        <v>0.06</v>
      </c>
      <c r="G5" s="19"/>
      <c r="I5" s="21" t="s">
        <v>200</v>
      </c>
      <c r="J5" s="22">
        <v>7.0000000000000007E-2</v>
      </c>
    </row>
    <row r="6" spans="1:10" ht="12.75" customHeight="1" x14ac:dyDescent="0.25">
      <c r="A6" s="88" t="s">
        <v>43</v>
      </c>
      <c r="B6" s="26" t="s">
        <v>44</v>
      </c>
      <c r="C6" s="15">
        <v>10</v>
      </c>
      <c r="D6" s="15">
        <v>8</v>
      </c>
      <c r="E6" s="27" t="s">
        <v>201</v>
      </c>
      <c r="F6" s="18">
        <v>0.15</v>
      </c>
      <c r="G6" s="28"/>
      <c r="H6" s="20"/>
      <c r="I6" s="21" t="s">
        <v>202</v>
      </c>
      <c r="J6" s="22">
        <v>0.08</v>
      </c>
    </row>
    <row r="7" spans="1:10" ht="12.75" customHeight="1" x14ac:dyDescent="0.25">
      <c r="A7" s="88" t="s">
        <v>45</v>
      </c>
      <c r="B7" s="14" t="s">
        <v>46</v>
      </c>
      <c r="C7" s="15">
        <v>3</v>
      </c>
      <c r="D7" s="16">
        <v>1</v>
      </c>
      <c r="E7" s="17" t="s">
        <v>199</v>
      </c>
      <c r="F7" s="18">
        <v>0.06</v>
      </c>
      <c r="G7" s="19"/>
      <c r="H7" s="20"/>
      <c r="I7" s="21" t="s">
        <v>203</v>
      </c>
      <c r="J7" s="22">
        <v>0.09</v>
      </c>
    </row>
    <row r="8" spans="1:10" ht="12.75" customHeight="1" x14ac:dyDescent="0.25">
      <c r="A8" s="88" t="s">
        <v>47</v>
      </c>
      <c r="B8" s="14" t="s">
        <v>48</v>
      </c>
      <c r="C8" s="15">
        <v>4</v>
      </c>
      <c r="D8" s="16">
        <v>1</v>
      </c>
      <c r="E8" s="17" t="s">
        <v>204</v>
      </c>
      <c r="F8" s="18">
        <v>0.05</v>
      </c>
      <c r="G8" s="19"/>
      <c r="H8" s="20"/>
      <c r="I8" s="21" t="s">
        <v>205</v>
      </c>
      <c r="J8" s="22">
        <v>0.1</v>
      </c>
    </row>
    <row r="9" spans="1:10" ht="12.75" customHeight="1" x14ac:dyDescent="0.25">
      <c r="A9" s="88" t="s">
        <v>49</v>
      </c>
      <c r="B9" s="14" t="s">
        <v>50</v>
      </c>
      <c r="C9" s="15">
        <v>7</v>
      </c>
      <c r="D9" s="16">
        <v>4</v>
      </c>
      <c r="E9" s="17" t="s">
        <v>206</v>
      </c>
      <c r="F9" s="18">
        <v>0.11</v>
      </c>
      <c r="G9" s="19"/>
      <c r="H9" s="20"/>
      <c r="I9" s="21" t="s">
        <v>207</v>
      </c>
      <c r="J9" s="22">
        <v>0.11</v>
      </c>
    </row>
    <row r="10" spans="1:10" ht="12.75" customHeight="1" x14ac:dyDescent="0.25">
      <c r="A10" s="88" t="s">
        <v>51</v>
      </c>
      <c r="B10" s="14" t="s">
        <v>52</v>
      </c>
      <c r="C10" s="15">
        <v>6</v>
      </c>
      <c r="D10" s="16">
        <v>1</v>
      </c>
      <c r="E10" s="17" t="s">
        <v>208</v>
      </c>
      <c r="F10" s="18">
        <v>0.05</v>
      </c>
      <c r="G10" s="19"/>
      <c r="H10" s="20"/>
      <c r="I10" s="21" t="s">
        <v>209</v>
      </c>
      <c r="J10" s="22">
        <v>0.12</v>
      </c>
    </row>
    <row r="11" spans="1:10" ht="12.75" customHeight="1" x14ac:dyDescent="0.25">
      <c r="A11" s="88" t="s">
        <v>53</v>
      </c>
      <c r="B11" s="14" t="s">
        <v>54</v>
      </c>
      <c r="C11" s="15">
        <v>9</v>
      </c>
      <c r="D11" s="16">
        <v>2</v>
      </c>
      <c r="E11" s="17" t="s">
        <v>210</v>
      </c>
      <c r="F11" s="18">
        <v>0.05</v>
      </c>
      <c r="G11" s="19" t="s">
        <v>6</v>
      </c>
      <c r="H11" s="20"/>
      <c r="I11" s="21" t="s">
        <v>211</v>
      </c>
      <c r="J11" s="22">
        <v>0.13</v>
      </c>
    </row>
    <row r="12" spans="1:10" ht="12.75" customHeight="1" x14ac:dyDescent="0.25">
      <c r="A12" s="88" t="s">
        <v>55</v>
      </c>
      <c r="B12" s="14" t="s">
        <v>56</v>
      </c>
      <c r="C12" s="15">
        <v>1</v>
      </c>
      <c r="D12" s="16">
        <v>1</v>
      </c>
      <c r="E12" s="17" t="s">
        <v>197</v>
      </c>
      <c r="F12" s="18">
        <v>0.15</v>
      </c>
      <c r="G12" s="19"/>
      <c r="H12" s="20"/>
      <c r="I12" s="21" t="s">
        <v>212</v>
      </c>
      <c r="J12" s="22">
        <v>0.14000000000000001</v>
      </c>
    </row>
    <row r="13" spans="1:10" ht="12.75" customHeight="1" x14ac:dyDescent="0.25">
      <c r="A13" s="88" t="s">
        <v>57</v>
      </c>
      <c r="B13" s="14" t="s">
        <v>58</v>
      </c>
      <c r="C13" s="15">
        <v>13</v>
      </c>
      <c r="D13" s="16">
        <v>4</v>
      </c>
      <c r="E13" s="17" t="s">
        <v>213</v>
      </c>
      <c r="F13" s="18">
        <v>0.06</v>
      </c>
      <c r="G13" s="19"/>
      <c r="H13" s="20"/>
      <c r="I13" s="21" t="s">
        <v>214</v>
      </c>
      <c r="J13" s="22">
        <v>0.15</v>
      </c>
    </row>
    <row r="14" spans="1:10" ht="12.75" customHeight="1" x14ac:dyDescent="0.25">
      <c r="A14" s="88" t="s">
        <v>59</v>
      </c>
      <c r="B14" s="14" t="s">
        <v>60</v>
      </c>
      <c r="C14" s="15">
        <v>4</v>
      </c>
      <c r="D14" s="16">
        <v>1</v>
      </c>
      <c r="E14" s="17" t="s">
        <v>204</v>
      </c>
      <c r="F14" s="18">
        <v>0.05</v>
      </c>
      <c r="G14" s="19"/>
      <c r="H14" s="20"/>
    </row>
    <row r="15" spans="1:10" x14ac:dyDescent="0.25">
      <c r="A15" s="88" t="s">
        <v>61</v>
      </c>
      <c r="B15" s="14" t="s">
        <v>215</v>
      </c>
      <c r="C15" s="15">
        <v>3</v>
      </c>
      <c r="D15" s="16">
        <v>1</v>
      </c>
      <c r="E15" s="17" t="s">
        <v>199</v>
      </c>
      <c r="F15" s="18">
        <v>0.06</v>
      </c>
      <c r="G15" s="19"/>
      <c r="H15" s="20"/>
    </row>
    <row r="16" spans="1:10" x14ac:dyDescent="0.25">
      <c r="A16" s="88" t="s">
        <v>62</v>
      </c>
      <c r="B16" s="14" t="s">
        <v>63</v>
      </c>
      <c r="C16" s="15">
        <v>4</v>
      </c>
      <c r="D16" s="16">
        <v>1</v>
      </c>
      <c r="E16" s="17" t="s">
        <v>204</v>
      </c>
      <c r="F16" s="18">
        <v>0.05</v>
      </c>
      <c r="G16" s="19"/>
      <c r="H16" s="20"/>
    </row>
    <row r="17" spans="1:8" x14ac:dyDescent="0.25">
      <c r="A17" s="88" t="s">
        <v>64</v>
      </c>
      <c r="B17" s="14" t="s">
        <v>65</v>
      </c>
      <c r="C17" s="15">
        <v>3</v>
      </c>
      <c r="D17" s="16">
        <v>1</v>
      </c>
      <c r="E17" s="17" t="s">
        <v>199</v>
      </c>
      <c r="F17" s="18">
        <v>0.06</v>
      </c>
      <c r="G17" s="19"/>
      <c r="H17" s="20"/>
    </row>
    <row r="18" spans="1:8" x14ac:dyDescent="0.25">
      <c r="A18" s="89" t="s">
        <v>66</v>
      </c>
      <c r="B18" s="25" t="s">
        <v>67</v>
      </c>
      <c r="C18" s="16">
        <v>6</v>
      </c>
      <c r="D18" s="16">
        <v>2</v>
      </c>
      <c r="E18" s="17" t="s">
        <v>199</v>
      </c>
      <c r="F18" s="18">
        <v>0.06</v>
      </c>
      <c r="G18" s="19"/>
    </row>
    <row r="19" spans="1:8" x14ac:dyDescent="0.25">
      <c r="A19" s="88" t="s">
        <v>68</v>
      </c>
      <c r="B19" s="14" t="s">
        <v>69</v>
      </c>
      <c r="C19" s="15">
        <v>3</v>
      </c>
      <c r="D19" s="16">
        <v>1</v>
      </c>
      <c r="E19" s="17" t="s">
        <v>199</v>
      </c>
      <c r="F19" s="18">
        <v>0.06</v>
      </c>
      <c r="G19" s="19"/>
      <c r="H19" s="20"/>
    </row>
    <row r="20" spans="1:8" x14ac:dyDescent="0.25">
      <c r="A20" s="88" t="s">
        <v>70</v>
      </c>
      <c r="B20" s="14" t="s">
        <v>71</v>
      </c>
      <c r="C20" s="15">
        <v>6</v>
      </c>
      <c r="D20" s="16">
        <v>1</v>
      </c>
      <c r="E20" s="17" t="s">
        <v>208</v>
      </c>
      <c r="F20" s="18">
        <v>0.05</v>
      </c>
      <c r="G20" s="19"/>
      <c r="H20" s="20"/>
    </row>
    <row r="21" spans="1:8" x14ac:dyDescent="0.25">
      <c r="A21" s="88" t="s">
        <v>72</v>
      </c>
      <c r="B21" s="14" t="s">
        <v>73</v>
      </c>
      <c r="C21" s="15">
        <v>4</v>
      </c>
      <c r="D21" s="16">
        <v>1</v>
      </c>
      <c r="E21" s="17" t="s">
        <v>204</v>
      </c>
      <c r="F21" s="18">
        <v>0.05</v>
      </c>
      <c r="G21" s="19"/>
      <c r="H21" s="20"/>
    </row>
    <row r="22" spans="1:8" x14ac:dyDescent="0.25">
      <c r="A22" s="88" t="s">
        <v>74</v>
      </c>
      <c r="B22" s="14" t="s">
        <v>75</v>
      </c>
      <c r="C22" s="15">
        <v>6</v>
      </c>
      <c r="D22" s="16">
        <v>1</v>
      </c>
      <c r="E22" s="17" t="s">
        <v>208</v>
      </c>
      <c r="F22" s="18">
        <v>0.05</v>
      </c>
      <c r="G22" s="19"/>
      <c r="H22" s="20"/>
    </row>
    <row r="23" spans="1:8" x14ac:dyDescent="0.25">
      <c r="A23" s="88" t="s">
        <v>76</v>
      </c>
      <c r="B23" s="14" t="s">
        <v>77</v>
      </c>
      <c r="C23" s="15">
        <v>7</v>
      </c>
      <c r="D23" s="16">
        <v>6</v>
      </c>
      <c r="E23" s="17" t="s">
        <v>216</v>
      </c>
      <c r="F23" s="18">
        <v>0.15</v>
      </c>
      <c r="G23" s="19"/>
      <c r="H23" s="20"/>
    </row>
    <row r="24" spans="1:8" x14ac:dyDescent="0.25">
      <c r="A24" s="88" t="s">
        <v>78</v>
      </c>
      <c r="B24" s="14" t="s">
        <v>79</v>
      </c>
      <c r="C24" s="15">
        <v>56</v>
      </c>
      <c r="D24" s="16">
        <v>44</v>
      </c>
      <c r="E24" s="17" t="s">
        <v>217</v>
      </c>
      <c r="F24" s="18">
        <v>0.15</v>
      </c>
      <c r="G24" s="19" t="s">
        <v>6</v>
      </c>
      <c r="H24" s="20"/>
    </row>
    <row r="25" spans="1:8" x14ac:dyDescent="0.25">
      <c r="A25" s="86" t="s">
        <v>80</v>
      </c>
      <c r="B25" s="23" t="s">
        <v>218</v>
      </c>
      <c r="C25" s="15">
        <v>1</v>
      </c>
      <c r="D25" s="16">
        <v>1</v>
      </c>
      <c r="E25" s="17" t="s">
        <v>197</v>
      </c>
      <c r="F25" s="18">
        <v>0.15</v>
      </c>
      <c r="G25" s="24"/>
      <c r="H25" s="20"/>
    </row>
    <row r="26" spans="1:8" x14ac:dyDescent="0.25">
      <c r="A26" s="90" t="s">
        <v>81</v>
      </c>
      <c r="B26" s="29" t="s">
        <v>219</v>
      </c>
      <c r="C26" s="15">
        <v>1</v>
      </c>
      <c r="D26" s="16">
        <v>1</v>
      </c>
      <c r="E26" s="17" t="s">
        <v>197</v>
      </c>
      <c r="F26" s="18">
        <v>0.15</v>
      </c>
      <c r="G26" s="24"/>
      <c r="H26" s="20"/>
    </row>
    <row r="27" spans="1:8" x14ac:dyDescent="0.25">
      <c r="A27" s="86" t="s">
        <v>82</v>
      </c>
      <c r="B27" s="23" t="s">
        <v>220</v>
      </c>
      <c r="C27" s="15">
        <v>1</v>
      </c>
      <c r="D27" s="16">
        <v>1</v>
      </c>
      <c r="E27" s="17" t="s">
        <v>197</v>
      </c>
      <c r="F27" s="18">
        <v>0.15</v>
      </c>
      <c r="G27" s="24"/>
      <c r="H27" s="20"/>
    </row>
    <row r="28" spans="1:8" x14ac:dyDescent="0.25">
      <c r="A28" s="88" t="s">
        <v>83</v>
      </c>
      <c r="B28" s="14" t="s">
        <v>84</v>
      </c>
      <c r="C28" s="15">
        <v>4</v>
      </c>
      <c r="D28" s="16">
        <v>2</v>
      </c>
      <c r="E28" s="17" t="s">
        <v>221</v>
      </c>
      <c r="F28" s="18">
        <v>0.1</v>
      </c>
      <c r="G28" s="19"/>
      <c r="H28" s="20"/>
    </row>
    <row r="29" spans="1:8" x14ac:dyDescent="0.25">
      <c r="A29" s="88" t="s">
        <v>85</v>
      </c>
      <c r="B29" s="14" t="s">
        <v>86</v>
      </c>
      <c r="C29" s="15">
        <v>13</v>
      </c>
      <c r="D29" s="16">
        <v>1</v>
      </c>
      <c r="E29" s="17" t="s">
        <v>222</v>
      </c>
      <c r="F29" s="18">
        <v>0.05</v>
      </c>
      <c r="G29" s="19"/>
      <c r="H29" s="20"/>
    </row>
    <row r="30" spans="1:8" x14ac:dyDescent="0.25">
      <c r="A30" s="88" t="s">
        <v>87</v>
      </c>
      <c r="B30" s="14" t="s">
        <v>88</v>
      </c>
      <c r="C30" s="15">
        <v>2</v>
      </c>
      <c r="D30" s="16">
        <v>1</v>
      </c>
      <c r="E30" s="17" t="s">
        <v>221</v>
      </c>
      <c r="F30" s="18">
        <v>0.1</v>
      </c>
      <c r="G30" s="19"/>
      <c r="H30" s="20"/>
    </row>
    <row r="31" spans="1:8" x14ac:dyDescent="0.25">
      <c r="A31" s="88" t="s">
        <v>89</v>
      </c>
      <c r="B31" s="14" t="s">
        <v>90</v>
      </c>
      <c r="C31" s="15">
        <v>2</v>
      </c>
      <c r="D31" s="16">
        <v>1</v>
      </c>
      <c r="E31" s="17" t="s">
        <v>221</v>
      </c>
      <c r="F31" s="18">
        <v>0.1</v>
      </c>
      <c r="G31" s="19"/>
      <c r="H31" s="20"/>
    </row>
    <row r="32" spans="1:8" x14ac:dyDescent="0.25">
      <c r="A32" s="88" t="s">
        <v>91</v>
      </c>
      <c r="B32" s="14" t="s">
        <v>92</v>
      </c>
      <c r="C32" s="15">
        <v>3</v>
      </c>
      <c r="D32" s="16">
        <v>1</v>
      </c>
      <c r="E32" s="17" t="s">
        <v>199</v>
      </c>
      <c r="F32" s="18">
        <v>0.06</v>
      </c>
      <c r="G32" s="19"/>
      <c r="H32" s="20"/>
    </row>
    <row r="33" spans="1:8" x14ac:dyDescent="0.25">
      <c r="A33" s="88" t="s">
        <v>93</v>
      </c>
      <c r="B33" s="14" t="s">
        <v>94</v>
      </c>
      <c r="C33" s="15">
        <v>5</v>
      </c>
      <c r="D33" s="16">
        <v>1</v>
      </c>
      <c r="E33" s="17" t="s">
        <v>223</v>
      </c>
      <c r="F33" s="18">
        <v>0.05</v>
      </c>
      <c r="G33" s="19"/>
      <c r="H33" s="20"/>
    </row>
    <row r="34" spans="1:8" x14ac:dyDescent="0.25">
      <c r="A34" s="88" t="s">
        <v>95</v>
      </c>
      <c r="B34" s="14" t="s">
        <v>96</v>
      </c>
      <c r="C34" s="15">
        <v>6</v>
      </c>
      <c r="D34" s="16">
        <v>5</v>
      </c>
      <c r="E34" s="17" t="s">
        <v>224</v>
      </c>
      <c r="F34" s="18">
        <v>0.15</v>
      </c>
      <c r="G34" s="19"/>
      <c r="H34" s="20"/>
    </row>
    <row r="35" spans="1:8" x14ac:dyDescent="0.25">
      <c r="A35" s="88" t="s">
        <v>97</v>
      </c>
      <c r="B35" s="14" t="s">
        <v>98</v>
      </c>
      <c r="C35" s="15">
        <v>2</v>
      </c>
      <c r="D35" s="16">
        <v>1</v>
      </c>
      <c r="E35" s="17" t="s">
        <v>221</v>
      </c>
      <c r="F35" s="18">
        <v>0.1</v>
      </c>
      <c r="G35" s="19"/>
      <c r="H35" s="20"/>
    </row>
    <row r="36" spans="1:8" x14ac:dyDescent="0.25">
      <c r="A36" s="88" t="s">
        <v>99</v>
      </c>
      <c r="B36" s="14" t="s">
        <v>100</v>
      </c>
      <c r="C36" s="15">
        <v>4</v>
      </c>
      <c r="D36" s="16">
        <v>1</v>
      </c>
      <c r="E36" s="17" t="s">
        <v>204</v>
      </c>
      <c r="F36" s="18">
        <v>0.05</v>
      </c>
      <c r="G36" s="19"/>
      <c r="H36" s="20"/>
    </row>
    <row r="37" spans="1:8" x14ac:dyDescent="0.25">
      <c r="A37" s="88" t="s">
        <v>101</v>
      </c>
      <c r="B37" s="14" t="s">
        <v>102</v>
      </c>
      <c r="C37" s="15">
        <v>4</v>
      </c>
      <c r="D37" s="16">
        <v>1</v>
      </c>
      <c r="E37" s="17" t="s">
        <v>204</v>
      </c>
      <c r="F37" s="18">
        <v>0.05</v>
      </c>
      <c r="G37" s="19"/>
      <c r="H37" s="20"/>
    </row>
    <row r="38" spans="1:8" x14ac:dyDescent="0.25">
      <c r="A38" s="88" t="s">
        <v>103</v>
      </c>
      <c r="B38" s="14" t="s">
        <v>104</v>
      </c>
      <c r="C38" s="15">
        <v>3</v>
      </c>
      <c r="D38" s="16">
        <v>1</v>
      </c>
      <c r="E38" s="17" t="s">
        <v>199</v>
      </c>
      <c r="F38" s="18">
        <v>0.06</v>
      </c>
      <c r="G38" s="19"/>
      <c r="H38" s="20"/>
    </row>
    <row r="39" spans="1:8" x14ac:dyDescent="0.25">
      <c r="A39" s="88" t="s">
        <v>105</v>
      </c>
      <c r="B39" s="14" t="s">
        <v>106</v>
      </c>
      <c r="C39" s="15">
        <v>62</v>
      </c>
      <c r="D39" s="16">
        <v>50</v>
      </c>
      <c r="E39" s="17" t="s">
        <v>225</v>
      </c>
      <c r="F39" s="18">
        <v>0.15</v>
      </c>
      <c r="G39" s="19" t="s">
        <v>6</v>
      </c>
      <c r="H39" s="20"/>
    </row>
    <row r="40" spans="1:8" x14ac:dyDescent="0.25">
      <c r="A40" s="88" t="s">
        <v>107</v>
      </c>
      <c r="B40" s="14" t="s">
        <v>108</v>
      </c>
      <c r="C40" s="15">
        <v>6</v>
      </c>
      <c r="D40" s="16">
        <v>5</v>
      </c>
      <c r="E40" s="17" t="s">
        <v>224</v>
      </c>
      <c r="F40" s="18">
        <v>0.15</v>
      </c>
      <c r="G40" s="19" t="s">
        <v>6</v>
      </c>
      <c r="H40" s="20"/>
    </row>
    <row r="41" spans="1:8" x14ac:dyDescent="0.25">
      <c r="A41" s="88" t="s">
        <v>109</v>
      </c>
      <c r="B41" s="14" t="s">
        <v>110</v>
      </c>
      <c r="C41" s="15">
        <v>12</v>
      </c>
      <c r="D41" s="16">
        <v>6</v>
      </c>
      <c r="E41" s="17" t="s">
        <v>221</v>
      </c>
      <c r="F41" s="18">
        <v>0.1</v>
      </c>
      <c r="G41" s="19" t="s">
        <v>6</v>
      </c>
      <c r="H41" s="20"/>
    </row>
    <row r="42" spans="1:8" x14ac:dyDescent="0.25">
      <c r="A42" s="88" t="s">
        <v>111</v>
      </c>
      <c r="B42" s="14" t="s">
        <v>112</v>
      </c>
      <c r="C42" s="15">
        <v>5</v>
      </c>
      <c r="D42" s="16">
        <v>3</v>
      </c>
      <c r="E42" s="17" t="s">
        <v>226</v>
      </c>
      <c r="F42" s="18">
        <v>0.12</v>
      </c>
      <c r="G42" s="19"/>
      <c r="H42" s="20"/>
    </row>
    <row r="43" spans="1:8" x14ac:dyDescent="0.25">
      <c r="A43" s="88" t="s">
        <v>113</v>
      </c>
      <c r="B43" s="14" t="s">
        <v>114</v>
      </c>
      <c r="C43" s="15">
        <v>4</v>
      </c>
      <c r="D43" s="16">
        <v>1</v>
      </c>
      <c r="E43" s="17" t="s">
        <v>204</v>
      </c>
      <c r="F43" s="18">
        <v>0.05</v>
      </c>
      <c r="G43" s="19"/>
      <c r="H43" s="20"/>
    </row>
    <row r="44" spans="1:8" x14ac:dyDescent="0.25">
      <c r="A44" s="88" t="s">
        <v>227</v>
      </c>
      <c r="B44" s="14" t="s">
        <v>228</v>
      </c>
      <c r="C44" s="15">
        <v>31</v>
      </c>
      <c r="D44" s="16">
        <v>5</v>
      </c>
      <c r="E44" s="17" t="s">
        <v>229</v>
      </c>
      <c r="F44" s="18"/>
      <c r="G44" s="19"/>
      <c r="H44" s="20"/>
    </row>
    <row r="45" spans="1:8" x14ac:dyDescent="0.25">
      <c r="A45" s="88" t="s">
        <v>230</v>
      </c>
      <c r="B45" s="14" t="s">
        <v>231</v>
      </c>
      <c r="C45" s="15">
        <v>108</v>
      </c>
      <c r="D45" s="16">
        <v>11</v>
      </c>
      <c r="E45" s="17" t="s">
        <v>229</v>
      </c>
      <c r="F45" s="18"/>
      <c r="G45" s="19"/>
      <c r="H45" s="20"/>
    </row>
    <row r="46" spans="1:8" x14ac:dyDescent="0.25">
      <c r="A46" s="88" t="s">
        <v>232</v>
      </c>
      <c r="B46" s="14" t="s">
        <v>233</v>
      </c>
      <c r="C46" s="15">
        <v>46</v>
      </c>
      <c r="D46" s="16">
        <v>6</v>
      </c>
      <c r="E46" s="17" t="s">
        <v>229</v>
      </c>
      <c r="F46" s="18"/>
      <c r="G46" s="19"/>
      <c r="H46" s="20"/>
    </row>
    <row r="47" spans="1:8" x14ac:dyDescent="0.25">
      <c r="A47" s="86" t="s">
        <v>116</v>
      </c>
      <c r="B47" s="23" t="s">
        <v>234</v>
      </c>
      <c r="C47" s="15">
        <v>1</v>
      </c>
      <c r="D47" s="16">
        <v>1</v>
      </c>
      <c r="E47" s="17" t="s">
        <v>197</v>
      </c>
      <c r="F47" s="18">
        <v>0.15</v>
      </c>
      <c r="G47" s="24"/>
      <c r="H47" s="20"/>
    </row>
    <row r="48" spans="1:8" x14ac:dyDescent="0.25">
      <c r="A48" s="88" t="s">
        <v>235</v>
      </c>
      <c r="B48" s="14" t="s">
        <v>236</v>
      </c>
      <c r="C48" s="15">
        <v>35</v>
      </c>
      <c r="D48" s="16">
        <v>9</v>
      </c>
      <c r="E48" s="17" t="s">
        <v>229</v>
      </c>
      <c r="F48" s="18"/>
      <c r="G48" s="19"/>
      <c r="H48" s="20"/>
    </row>
    <row r="49" spans="1:8" x14ac:dyDescent="0.25">
      <c r="A49" s="88" t="s">
        <v>237</v>
      </c>
      <c r="B49" s="14" t="s">
        <v>238</v>
      </c>
      <c r="C49" s="15">
        <v>29</v>
      </c>
      <c r="D49" s="16">
        <v>5</v>
      </c>
      <c r="E49" s="17" t="s">
        <v>229</v>
      </c>
      <c r="F49" s="18"/>
      <c r="G49" s="19"/>
      <c r="H49" s="20"/>
    </row>
    <row r="50" spans="1:8" x14ac:dyDescent="0.25">
      <c r="A50" s="86" t="s">
        <v>117</v>
      </c>
      <c r="B50" s="23" t="s">
        <v>239</v>
      </c>
      <c r="C50" s="15">
        <v>1</v>
      </c>
      <c r="D50" s="16">
        <v>1</v>
      </c>
      <c r="E50" s="17" t="s">
        <v>197</v>
      </c>
      <c r="F50" s="18">
        <v>0.15</v>
      </c>
      <c r="G50" s="24"/>
      <c r="H50" s="20"/>
    </row>
    <row r="51" spans="1:8" x14ac:dyDescent="0.25">
      <c r="A51" s="88" t="s">
        <v>240</v>
      </c>
      <c r="B51" s="14" t="s">
        <v>241</v>
      </c>
      <c r="C51" s="15">
        <v>45</v>
      </c>
      <c r="D51" s="16">
        <v>7</v>
      </c>
      <c r="E51" s="17" t="s">
        <v>229</v>
      </c>
      <c r="F51" s="18"/>
      <c r="G51" s="19"/>
      <c r="H51" s="20"/>
    </row>
    <row r="52" spans="1:8" x14ac:dyDescent="0.25">
      <c r="A52" s="88" t="s">
        <v>242</v>
      </c>
      <c r="B52" s="14" t="s">
        <v>243</v>
      </c>
      <c r="C52" s="15">
        <v>42</v>
      </c>
      <c r="D52" s="16">
        <v>20</v>
      </c>
      <c r="E52" s="17" t="s">
        <v>229</v>
      </c>
      <c r="F52" s="18"/>
      <c r="G52" s="19"/>
      <c r="H52" s="20"/>
    </row>
    <row r="53" spans="1:8" x14ac:dyDescent="0.25">
      <c r="A53" s="88" t="s">
        <v>244</v>
      </c>
      <c r="B53" s="14" t="s">
        <v>245</v>
      </c>
      <c r="C53" s="15">
        <v>52</v>
      </c>
      <c r="D53" s="16">
        <v>27</v>
      </c>
      <c r="E53" s="17" t="s">
        <v>229</v>
      </c>
      <c r="F53" s="18"/>
      <c r="G53" s="19"/>
      <c r="H53" s="20"/>
    </row>
    <row r="54" spans="1:8" x14ac:dyDescent="0.25">
      <c r="A54" s="88" t="s">
        <v>246</v>
      </c>
      <c r="B54" s="14" t="s">
        <v>247</v>
      </c>
      <c r="C54" s="15">
        <v>67</v>
      </c>
      <c r="D54" s="16">
        <v>28</v>
      </c>
      <c r="E54" s="17" t="s">
        <v>229</v>
      </c>
      <c r="F54" s="18"/>
      <c r="G54" s="19"/>
      <c r="H54" s="20"/>
    </row>
    <row r="55" spans="1:8" x14ac:dyDescent="0.25">
      <c r="A55" s="88" t="s">
        <v>248</v>
      </c>
      <c r="B55" s="14" t="s">
        <v>249</v>
      </c>
      <c r="C55" s="15">
        <v>81</v>
      </c>
      <c r="D55" s="16">
        <v>32</v>
      </c>
      <c r="E55" s="17" t="s">
        <v>229</v>
      </c>
      <c r="F55" s="18"/>
      <c r="G55" s="19"/>
      <c r="H55" s="20"/>
    </row>
    <row r="56" spans="1:8" x14ac:dyDescent="0.25">
      <c r="A56" s="88" t="s">
        <v>250</v>
      </c>
      <c r="B56" s="14" t="s">
        <v>251</v>
      </c>
      <c r="C56" s="15">
        <v>57</v>
      </c>
      <c r="D56" s="16">
        <v>27</v>
      </c>
      <c r="E56" s="17" t="s">
        <v>229</v>
      </c>
      <c r="F56" s="18"/>
      <c r="G56" s="19"/>
      <c r="H56" s="20"/>
    </row>
    <row r="57" spans="1:8" x14ac:dyDescent="0.25">
      <c r="A57" s="88" t="s">
        <v>252</v>
      </c>
      <c r="B57" s="14" t="s">
        <v>253</v>
      </c>
      <c r="C57" s="15">
        <v>51</v>
      </c>
      <c r="D57" s="15">
        <v>23</v>
      </c>
      <c r="E57" s="17" t="s">
        <v>229</v>
      </c>
      <c r="F57" s="18"/>
      <c r="G57" s="19"/>
      <c r="H57" s="20"/>
    </row>
    <row r="58" spans="1:8" x14ac:dyDescent="0.25">
      <c r="A58" s="88" t="s">
        <v>254</v>
      </c>
      <c r="B58" s="14" t="s">
        <v>255</v>
      </c>
      <c r="C58" s="15">
        <v>45</v>
      </c>
      <c r="D58" s="16">
        <v>13</v>
      </c>
      <c r="E58" s="17" t="s">
        <v>229</v>
      </c>
      <c r="F58" s="18"/>
      <c r="G58" s="19"/>
      <c r="H58" s="20"/>
    </row>
    <row r="59" spans="1:8" x14ac:dyDescent="0.25">
      <c r="A59" s="88" t="s">
        <v>256</v>
      </c>
      <c r="B59" s="14" t="s">
        <v>257</v>
      </c>
      <c r="C59" s="15">
        <v>41</v>
      </c>
      <c r="D59" s="16">
        <v>11</v>
      </c>
      <c r="E59" s="17" t="s">
        <v>229</v>
      </c>
      <c r="F59" s="18"/>
      <c r="G59" s="19"/>
      <c r="H59" s="20"/>
    </row>
    <row r="60" spans="1:8" x14ac:dyDescent="0.25">
      <c r="A60" s="90" t="s">
        <v>120</v>
      </c>
      <c r="B60" s="29" t="s">
        <v>258</v>
      </c>
      <c r="C60" s="15">
        <v>1</v>
      </c>
      <c r="D60" s="16">
        <v>1</v>
      </c>
      <c r="E60" s="17" t="s">
        <v>197</v>
      </c>
      <c r="F60" s="18">
        <v>0.15</v>
      </c>
      <c r="G60" s="24"/>
      <c r="H60" s="20"/>
    </row>
    <row r="61" spans="1:8" x14ac:dyDescent="0.25">
      <c r="A61" s="88" t="s">
        <v>259</v>
      </c>
      <c r="B61" s="14" t="s">
        <v>260</v>
      </c>
      <c r="C61" s="15">
        <v>43</v>
      </c>
      <c r="D61" s="16">
        <v>10</v>
      </c>
      <c r="E61" s="17" t="s">
        <v>229</v>
      </c>
      <c r="F61" s="18"/>
      <c r="G61" s="19"/>
      <c r="H61" s="20"/>
    </row>
    <row r="62" spans="1:8" x14ac:dyDescent="0.25">
      <c r="A62" s="86" t="s">
        <v>121</v>
      </c>
      <c r="B62" s="23" t="s">
        <v>261</v>
      </c>
      <c r="C62" s="15">
        <v>1</v>
      </c>
      <c r="D62" s="16">
        <v>1</v>
      </c>
      <c r="E62" s="17" t="s">
        <v>197</v>
      </c>
      <c r="F62" s="18">
        <v>0.15</v>
      </c>
      <c r="G62" s="24"/>
      <c r="H62" s="20"/>
    </row>
    <row r="63" spans="1:8" x14ac:dyDescent="0.25">
      <c r="A63" s="88" t="s">
        <v>262</v>
      </c>
      <c r="B63" s="14" t="s">
        <v>263</v>
      </c>
      <c r="C63" s="15">
        <v>26</v>
      </c>
      <c r="D63" s="16">
        <v>10</v>
      </c>
      <c r="E63" s="17" t="s">
        <v>229</v>
      </c>
      <c r="F63" s="18"/>
      <c r="G63" s="19"/>
      <c r="H63" s="20"/>
    </row>
    <row r="64" spans="1:8" x14ac:dyDescent="0.25">
      <c r="A64" s="88" t="s">
        <v>264</v>
      </c>
      <c r="B64" s="14" t="s">
        <v>265</v>
      </c>
      <c r="C64" s="15">
        <v>50</v>
      </c>
      <c r="D64" s="15">
        <v>13</v>
      </c>
      <c r="E64" s="17" t="s">
        <v>229</v>
      </c>
      <c r="F64" s="18"/>
      <c r="G64" s="19"/>
      <c r="H64" s="20"/>
    </row>
    <row r="65" spans="1:8" x14ac:dyDescent="0.25">
      <c r="A65" s="88" t="s">
        <v>266</v>
      </c>
      <c r="B65" s="14" t="s">
        <v>267</v>
      </c>
      <c r="C65" s="15">
        <v>34</v>
      </c>
      <c r="D65" s="16">
        <v>7</v>
      </c>
      <c r="E65" s="17" t="s">
        <v>229</v>
      </c>
      <c r="F65" s="18"/>
      <c r="G65" s="19"/>
      <c r="H65" s="20"/>
    </row>
    <row r="66" spans="1:8" x14ac:dyDescent="0.25">
      <c r="A66" s="88" t="s">
        <v>268</v>
      </c>
      <c r="B66" s="14" t="s">
        <v>269</v>
      </c>
      <c r="C66" s="15">
        <v>44</v>
      </c>
      <c r="D66" s="16">
        <v>21</v>
      </c>
      <c r="E66" s="17" t="s">
        <v>229</v>
      </c>
      <c r="F66" s="18"/>
      <c r="G66" s="19"/>
      <c r="H66" s="20"/>
    </row>
    <row r="67" spans="1:8" x14ac:dyDescent="0.25">
      <c r="A67" s="88" t="s">
        <v>270</v>
      </c>
      <c r="B67" s="14" t="s">
        <v>271</v>
      </c>
      <c r="C67" s="15">
        <v>39</v>
      </c>
      <c r="D67" s="16">
        <v>3</v>
      </c>
      <c r="E67" s="17" t="s">
        <v>229</v>
      </c>
      <c r="F67" s="18"/>
      <c r="G67" s="19"/>
      <c r="H67" s="20"/>
    </row>
    <row r="68" spans="1:8" x14ac:dyDescent="0.25">
      <c r="A68" s="88" t="s">
        <v>272</v>
      </c>
      <c r="B68" s="14" t="s">
        <v>273</v>
      </c>
      <c r="C68" s="15">
        <v>40</v>
      </c>
      <c r="D68" s="16">
        <v>7</v>
      </c>
      <c r="E68" s="17" t="s">
        <v>229</v>
      </c>
      <c r="F68" s="18"/>
      <c r="G68" s="19"/>
      <c r="H68" s="20"/>
    </row>
    <row r="69" spans="1:8" x14ac:dyDescent="0.25">
      <c r="A69" s="88" t="s">
        <v>274</v>
      </c>
      <c r="B69" s="14" t="s">
        <v>275</v>
      </c>
      <c r="C69" s="15">
        <v>38</v>
      </c>
      <c r="D69" s="16">
        <v>6</v>
      </c>
      <c r="E69" s="17" t="s">
        <v>229</v>
      </c>
      <c r="F69" s="18"/>
      <c r="G69" s="19"/>
      <c r="H69" s="20"/>
    </row>
    <row r="70" spans="1:8" x14ac:dyDescent="0.25">
      <c r="A70" s="88" t="s">
        <v>276</v>
      </c>
      <c r="B70" s="14" t="s">
        <v>277</v>
      </c>
      <c r="C70" s="15">
        <v>27</v>
      </c>
      <c r="D70" s="16">
        <v>12</v>
      </c>
      <c r="E70" s="17" t="s">
        <v>229</v>
      </c>
      <c r="F70" s="18"/>
      <c r="G70" s="19"/>
      <c r="H70" s="20"/>
    </row>
    <row r="71" spans="1:8" x14ac:dyDescent="0.25">
      <c r="A71" s="88" t="s">
        <v>278</v>
      </c>
      <c r="B71" s="14" t="s">
        <v>279</v>
      </c>
      <c r="C71" s="15">
        <v>26</v>
      </c>
      <c r="D71" s="16">
        <v>13</v>
      </c>
      <c r="E71" s="17" t="s">
        <v>229</v>
      </c>
      <c r="F71" s="18"/>
      <c r="G71" s="19"/>
      <c r="H71" s="20"/>
    </row>
    <row r="72" spans="1:8" x14ac:dyDescent="0.25">
      <c r="A72" s="88" t="s">
        <v>280</v>
      </c>
      <c r="B72" s="14" t="s">
        <v>281</v>
      </c>
      <c r="C72" s="15">
        <v>50</v>
      </c>
      <c r="D72" s="16">
        <v>3</v>
      </c>
      <c r="E72" s="17" t="s">
        <v>229</v>
      </c>
      <c r="F72" s="18"/>
      <c r="G72" s="19"/>
      <c r="H72" s="20"/>
    </row>
    <row r="73" spans="1:8" x14ac:dyDescent="0.25">
      <c r="A73" s="88" t="s">
        <v>282</v>
      </c>
      <c r="B73" s="14" t="s">
        <v>283</v>
      </c>
      <c r="C73" s="15">
        <v>43</v>
      </c>
      <c r="D73" s="16">
        <v>2</v>
      </c>
      <c r="E73" s="17" t="s">
        <v>229</v>
      </c>
      <c r="F73" s="18"/>
      <c r="G73" s="19"/>
      <c r="H73" s="20"/>
    </row>
    <row r="74" spans="1:8" x14ac:dyDescent="0.25">
      <c r="A74" s="88" t="s">
        <v>284</v>
      </c>
      <c r="B74" s="14" t="s">
        <v>285</v>
      </c>
      <c r="C74" s="15">
        <v>31</v>
      </c>
      <c r="D74" s="16">
        <v>1</v>
      </c>
      <c r="E74" s="17" t="s">
        <v>229</v>
      </c>
      <c r="F74" s="18"/>
      <c r="G74" s="19"/>
      <c r="H74" s="20"/>
    </row>
    <row r="75" spans="1:8" x14ac:dyDescent="0.25">
      <c r="A75" s="88" t="s">
        <v>286</v>
      </c>
      <c r="B75" s="14" t="s">
        <v>287</v>
      </c>
      <c r="C75" s="15">
        <v>57</v>
      </c>
      <c r="D75" s="16">
        <v>10</v>
      </c>
      <c r="E75" s="17" t="s">
        <v>229</v>
      </c>
      <c r="F75" s="18"/>
      <c r="G75" s="19"/>
      <c r="H75" s="20"/>
    </row>
    <row r="76" spans="1:8" x14ac:dyDescent="0.25">
      <c r="A76" s="88" t="s">
        <v>288</v>
      </c>
      <c r="B76" s="14" t="s">
        <v>289</v>
      </c>
      <c r="C76" s="15">
        <v>45</v>
      </c>
      <c r="D76" s="16">
        <v>3</v>
      </c>
      <c r="E76" s="17" t="s">
        <v>229</v>
      </c>
      <c r="F76" s="18"/>
      <c r="G76" s="19"/>
      <c r="H76" s="20"/>
    </row>
    <row r="77" spans="1:8" x14ac:dyDescent="0.25">
      <c r="A77" s="88" t="s">
        <v>290</v>
      </c>
      <c r="B77" s="14" t="s">
        <v>291</v>
      </c>
      <c r="C77" s="15">
        <v>43</v>
      </c>
      <c r="D77" s="15">
        <v>3</v>
      </c>
      <c r="E77" s="17" t="s">
        <v>229</v>
      </c>
      <c r="F77" s="18"/>
      <c r="G77" s="19"/>
      <c r="H77" s="20"/>
    </row>
    <row r="78" spans="1:8" x14ac:dyDescent="0.25">
      <c r="A78" s="88" t="s">
        <v>292</v>
      </c>
      <c r="B78" s="14" t="s">
        <v>293</v>
      </c>
      <c r="C78" s="15">
        <v>42</v>
      </c>
      <c r="D78" s="16">
        <v>4</v>
      </c>
      <c r="E78" s="17" t="s">
        <v>229</v>
      </c>
      <c r="F78" s="18"/>
      <c r="G78" s="19"/>
      <c r="H78" s="20"/>
    </row>
    <row r="79" spans="1:8" x14ac:dyDescent="0.25">
      <c r="A79" s="88" t="s">
        <v>123</v>
      </c>
      <c r="B79" s="14" t="s">
        <v>124</v>
      </c>
      <c r="C79" s="15">
        <v>9</v>
      </c>
      <c r="D79" s="16">
        <v>1</v>
      </c>
      <c r="E79" s="17" t="s">
        <v>294</v>
      </c>
      <c r="F79" s="18">
        <v>0.05</v>
      </c>
      <c r="G79" s="19" t="s">
        <v>6</v>
      </c>
      <c r="H79" s="20"/>
    </row>
    <row r="80" spans="1:8" ht="13.8" x14ac:dyDescent="0.3">
      <c r="A80" s="91" t="s">
        <v>295</v>
      </c>
      <c r="B80" s="30" t="s">
        <v>296</v>
      </c>
      <c r="C80" s="15"/>
      <c r="D80" s="16"/>
      <c r="E80" s="17"/>
      <c r="F80" s="18"/>
      <c r="G80" s="19"/>
      <c r="H80" s="20"/>
    </row>
    <row r="81" spans="1:8" ht="13.8" x14ac:dyDescent="0.3">
      <c r="A81" s="91" t="s">
        <v>297</v>
      </c>
      <c r="B81" s="30" t="s">
        <v>298</v>
      </c>
      <c r="C81" s="15"/>
      <c r="D81" s="16">
        <v>385</v>
      </c>
      <c r="E81" s="17"/>
      <c r="F81" s="18"/>
      <c r="G81" s="19"/>
      <c r="H81" s="20"/>
    </row>
    <row r="82" spans="1:8" ht="13.8" x14ac:dyDescent="0.3">
      <c r="A82" s="91" t="s">
        <v>299</v>
      </c>
      <c r="B82" s="30" t="s">
        <v>300</v>
      </c>
      <c r="C82" s="15"/>
      <c r="D82" s="16"/>
      <c r="E82" s="17"/>
      <c r="F82" s="18"/>
      <c r="G82" s="19"/>
      <c r="H82" s="20"/>
    </row>
    <row r="83" spans="1:8" ht="13.8" x14ac:dyDescent="0.3">
      <c r="A83" s="91" t="s">
        <v>301</v>
      </c>
      <c r="B83" s="30" t="s">
        <v>302</v>
      </c>
      <c r="C83" s="15"/>
      <c r="D83" s="16"/>
      <c r="E83" s="17"/>
      <c r="F83" s="18"/>
      <c r="G83" s="19"/>
      <c r="H83" s="20"/>
    </row>
    <row r="84" spans="1:8" ht="13.8" x14ac:dyDescent="0.3">
      <c r="A84" s="91" t="s">
        <v>303</v>
      </c>
      <c r="B84" s="30" t="s">
        <v>304</v>
      </c>
      <c r="C84" s="15"/>
      <c r="D84" s="16"/>
      <c r="E84" s="17"/>
      <c r="F84" s="18"/>
      <c r="G84" s="19"/>
      <c r="H84" s="20"/>
    </row>
    <row r="85" spans="1:8" ht="13.8" x14ac:dyDescent="0.3">
      <c r="A85" s="91" t="s">
        <v>305</v>
      </c>
      <c r="B85" s="30" t="s">
        <v>306</v>
      </c>
      <c r="C85" s="15"/>
      <c r="D85" s="16"/>
      <c r="E85" s="17"/>
      <c r="F85" s="18"/>
      <c r="G85" s="19"/>
      <c r="H85" s="20"/>
    </row>
    <row r="86" spans="1:8" ht="13.8" x14ac:dyDescent="0.3">
      <c r="A86" s="91" t="s">
        <v>307</v>
      </c>
      <c r="B86" s="30" t="s">
        <v>308</v>
      </c>
      <c r="C86" s="15"/>
      <c r="D86" s="16"/>
      <c r="E86" s="17"/>
      <c r="F86" s="18"/>
      <c r="G86" s="19"/>
      <c r="H86" s="20"/>
    </row>
    <row r="87" spans="1:8" ht="13.8" x14ac:dyDescent="0.3">
      <c r="A87" s="91" t="s">
        <v>309</v>
      </c>
      <c r="B87" s="30" t="s">
        <v>310</v>
      </c>
      <c r="C87" s="15"/>
      <c r="D87" s="16"/>
      <c r="E87" s="17"/>
      <c r="F87" s="18"/>
      <c r="G87" s="19"/>
      <c r="H87" s="20"/>
    </row>
    <row r="88" spans="1:8" ht="13.8" x14ac:dyDescent="0.3">
      <c r="A88" s="91" t="s">
        <v>311</v>
      </c>
      <c r="B88" s="30" t="s">
        <v>312</v>
      </c>
      <c r="C88" s="15"/>
      <c r="D88" s="16"/>
      <c r="E88" s="17"/>
      <c r="F88" s="18"/>
      <c r="G88" s="19"/>
      <c r="H88" s="20"/>
    </row>
    <row r="89" spans="1:8" ht="13.8" x14ac:dyDescent="0.3">
      <c r="A89" s="91" t="s">
        <v>313</v>
      </c>
      <c r="B89" s="30" t="s">
        <v>314</v>
      </c>
      <c r="C89" s="15"/>
      <c r="D89" s="16"/>
      <c r="E89" s="17"/>
      <c r="F89" s="18"/>
      <c r="G89" s="19"/>
      <c r="H89" s="20"/>
    </row>
    <row r="90" spans="1:8" ht="13.8" x14ac:dyDescent="0.3">
      <c r="A90" s="91" t="s">
        <v>315</v>
      </c>
      <c r="B90" s="30" t="s">
        <v>316</v>
      </c>
      <c r="C90" s="15"/>
      <c r="D90" s="16"/>
      <c r="E90" s="17"/>
      <c r="F90" s="18"/>
      <c r="G90" s="19"/>
      <c r="H90" s="20"/>
    </row>
    <row r="91" spans="1:8" ht="13.8" x14ac:dyDescent="0.3">
      <c r="A91" s="91" t="s">
        <v>317</v>
      </c>
      <c r="B91" s="30" t="s">
        <v>318</v>
      </c>
      <c r="C91" s="15"/>
      <c r="D91" s="16"/>
      <c r="E91" s="17"/>
      <c r="F91" s="18"/>
      <c r="G91" s="19"/>
      <c r="H91" s="20"/>
    </row>
    <row r="92" spans="1:8" ht="13.8" x14ac:dyDescent="0.3">
      <c r="A92" s="91" t="s">
        <v>319</v>
      </c>
      <c r="B92" s="30" t="s">
        <v>320</v>
      </c>
      <c r="C92" s="15"/>
      <c r="D92" s="16"/>
      <c r="E92" s="17"/>
      <c r="F92" s="18"/>
      <c r="G92" s="19"/>
      <c r="H92" s="20"/>
    </row>
    <row r="93" spans="1:8" ht="13.8" x14ac:dyDescent="0.3">
      <c r="A93" s="91" t="s">
        <v>321</v>
      </c>
      <c r="B93" s="30" t="s">
        <v>322</v>
      </c>
      <c r="C93" s="15"/>
      <c r="D93" s="16"/>
      <c r="E93" s="17"/>
      <c r="F93" s="18"/>
      <c r="G93" s="19"/>
      <c r="H93" s="20"/>
    </row>
    <row r="94" spans="1:8" x14ac:dyDescent="0.25">
      <c r="A94" s="88"/>
      <c r="B94" s="14"/>
      <c r="C94" s="15"/>
      <c r="D94" s="16"/>
      <c r="E94" s="17"/>
      <c r="F94" s="18"/>
      <c r="G94" s="19"/>
      <c r="H94" s="20"/>
    </row>
    <row r="95" spans="1:8" x14ac:dyDescent="0.25">
      <c r="A95" s="88"/>
      <c r="B95" s="14"/>
      <c r="C95" s="15"/>
      <c r="D95" s="16"/>
      <c r="E95" s="17"/>
      <c r="F95" s="18"/>
      <c r="G95" s="19"/>
      <c r="H95" s="20"/>
    </row>
    <row r="96" spans="1:8" x14ac:dyDescent="0.25">
      <c r="A96" s="88"/>
      <c r="B96" s="14"/>
      <c r="C96" s="15"/>
      <c r="D96" s="16"/>
      <c r="E96" s="17"/>
      <c r="F96" s="18"/>
      <c r="G96" s="19"/>
      <c r="H96" s="20"/>
    </row>
    <row r="97" spans="1:8" x14ac:dyDescent="0.25">
      <c r="A97" s="88"/>
      <c r="B97" s="14"/>
      <c r="C97" s="15"/>
      <c r="D97" s="16"/>
      <c r="E97" s="17"/>
      <c r="F97" s="18"/>
      <c r="G97" s="19"/>
      <c r="H97" s="20"/>
    </row>
    <row r="98" spans="1:8" x14ac:dyDescent="0.25">
      <c r="A98" s="88" t="s">
        <v>125</v>
      </c>
      <c r="B98" s="14" t="s">
        <v>126</v>
      </c>
      <c r="C98" s="15">
        <v>2</v>
      </c>
      <c r="D98" s="16">
        <v>1</v>
      </c>
      <c r="E98" s="17" t="s">
        <v>221</v>
      </c>
      <c r="F98" s="18">
        <v>0.1</v>
      </c>
      <c r="G98" s="19"/>
      <c r="H98" s="20"/>
    </row>
    <row r="99" spans="1:8" x14ac:dyDescent="0.25">
      <c r="A99" s="88" t="s">
        <v>127</v>
      </c>
      <c r="B99" s="14" t="s">
        <v>128</v>
      </c>
      <c r="C99" s="15">
        <v>12</v>
      </c>
      <c r="D99" s="16">
        <v>10</v>
      </c>
      <c r="E99" s="17" t="s">
        <v>224</v>
      </c>
      <c r="F99" s="18">
        <v>0.15</v>
      </c>
      <c r="G99" s="19" t="s">
        <v>6</v>
      </c>
      <c r="H99" s="20"/>
    </row>
    <row r="100" spans="1:8" x14ac:dyDescent="0.25">
      <c r="A100" s="88" t="s">
        <v>129</v>
      </c>
      <c r="B100" s="14" t="s">
        <v>130</v>
      </c>
      <c r="C100" s="15">
        <v>31</v>
      </c>
      <c r="D100" s="16">
        <v>28</v>
      </c>
      <c r="E100" s="17" t="s">
        <v>323</v>
      </c>
      <c r="F100" s="18">
        <v>0.15</v>
      </c>
      <c r="G100" s="19" t="s">
        <v>6</v>
      </c>
      <c r="H100" s="20"/>
    </row>
    <row r="101" spans="1:8" x14ac:dyDescent="0.25">
      <c r="A101" s="86" t="s">
        <v>131</v>
      </c>
      <c r="B101" s="23" t="s">
        <v>324</v>
      </c>
      <c r="C101" s="15">
        <v>1</v>
      </c>
      <c r="D101" s="16">
        <v>1</v>
      </c>
      <c r="E101" s="17" t="s">
        <v>197</v>
      </c>
      <c r="F101" s="18">
        <v>0.15</v>
      </c>
      <c r="G101" s="24"/>
      <c r="H101" s="20"/>
    </row>
    <row r="102" spans="1:8" x14ac:dyDescent="0.25">
      <c r="A102" s="88" t="s">
        <v>132</v>
      </c>
      <c r="B102" s="14" t="s">
        <v>133</v>
      </c>
      <c r="C102" s="15">
        <v>4</v>
      </c>
      <c r="D102" s="16">
        <v>3</v>
      </c>
      <c r="E102" s="17" t="s">
        <v>325</v>
      </c>
      <c r="F102" s="18">
        <v>0.15</v>
      </c>
      <c r="G102" s="19"/>
      <c r="H102" s="20"/>
    </row>
    <row r="103" spans="1:8" x14ac:dyDescent="0.25">
      <c r="A103" s="88" t="s">
        <v>134</v>
      </c>
      <c r="B103" s="14" t="s">
        <v>135</v>
      </c>
      <c r="C103" s="15">
        <v>3</v>
      </c>
      <c r="D103" s="15">
        <v>1</v>
      </c>
      <c r="E103" s="17" t="s">
        <v>199</v>
      </c>
      <c r="F103" s="18">
        <v>0.06</v>
      </c>
      <c r="G103" s="19"/>
      <c r="H103" s="20"/>
    </row>
    <row r="104" spans="1:8" x14ac:dyDescent="0.25">
      <c r="A104" s="88" t="s">
        <v>136</v>
      </c>
      <c r="B104" s="14" t="s">
        <v>137</v>
      </c>
      <c r="C104" s="15">
        <v>12</v>
      </c>
      <c r="D104" s="16">
        <v>9</v>
      </c>
      <c r="E104" s="17" t="s">
        <v>325</v>
      </c>
      <c r="F104" s="18">
        <v>0.15</v>
      </c>
      <c r="G104" s="19"/>
      <c r="H104" s="20"/>
    </row>
    <row r="105" spans="1:8" x14ac:dyDescent="0.25">
      <c r="A105" s="89" t="s">
        <v>138</v>
      </c>
      <c r="B105" s="25" t="s">
        <v>139</v>
      </c>
      <c r="C105" s="16">
        <v>3</v>
      </c>
      <c r="D105" s="16">
        <v>1</v>
      </c>
      <c r="E105" s="17" t="s">
        <v>199</v>
      </c>
      <c r="F105" s="18">
        <v>0.06</v>
      </c>
      <c r="G105" s="19"/>
    </row>
    <row r="106" spans="1:8" x14ac:dyDescent="0.25">
      <c r="A106" s="89" t="s">
        <v>140</v>
      </c>
      <c r="B106" s="25" t="s">
        <v>141</v>
      </c>
      <c r="C106" s="16">
        <v>3</v>
      </c>
      <c r="D106" s="16">
        <v>1</v>
      </c>
      <c r="E106" s="17" t="s">
        <v>199</v>
      </c>
      <c r="F106" s="18">
        <v>0.06</v>
      </c>
      <c r="G106" s="19"/>
    </row>
    <row r="107" spans="1:8" x14ac:dyDescent="0.25">
      <c r="A107" s="88" t="s">
        <v>142</v>
      </c>
      <c r="B107" s="14" t="s">
        <v>143</v>
      </c>
      <c r="C107" s="15">
        <v>7</v>
      </c>
      <c r="D107" s="16">
        <v>2</v>
      </c>
      <c r="E107" s="17" t="s">
        <v>326</v>
      </c>
      <c r="F107" s="18">
        <v>0.05</v>
      </c>
      <c r="G107" s="19"/>
      <c r="H107" s="20"/>
    </row>
    <row r="108" spans="1:8" x14ac:dyDescent="0.25">
      <c r="A108" s="88" t="s">
        <v>144</v>
      </c>
      <c r="B108" s="14" t="s">
        <v>145</v>
      </c>
      <c r="C108" s="15">
        <v>1</v>
      </c>
      <c r="D108" s="16">
        <v>1</v>
      </c>
      <c r="E108" s="17" t="s">
        <v>197</v>
      </c>
      <c r="F108" s="18">
        <v>0.15</v>
      </c>
      <c r="G108" s="19"/>
      <c r="H108" s="20"/>
    </row>
    <row r="109" spans="1:8" x14ac:dyDescent="0.25">
      <c r="A109" s="89" t="s">
        <v>146</v>
      </c>
      <c r="B109" s="25" t="s">
        <v>147</v>
      </c>
      <c r="C109" s="16">
        <v>7</v>
      </c>
      <c r="D109" s="16">
        <v>2</v>
      </c>
      <c r="E109" s="17" t="s">
        <v>326</v>
      </c>
      <c r="F109" s="18">
        <v>0.05</v>
      </c>
      <c r="G109" s="19"/>
    </row>
    <row r="110" spans="1:8" x14ac:dyDescent="0.25">
      <c r="A110" s="88" t="s">
        <v>148</v>
      </c>
      <c r="B110" s="14" t="s">
        <v>327</v>
      </c>
      <c r="C110" s="15">
        <v>14</v>
      </c>
      <c r="D110" s="16">
        <v>1</v>
      </c>
      <c r="E110" s="17" t="s">
        <v>328</v>
      </c>
      <c r="F110" s="18">
        <v>0.05</v>
      </c>
      <c r="G110" s="19"/>
      <c r="H110" s="20"/>
    </row>
    <row r="111" spans="1:8" x14ac:dyDescent="0.25">
      <c r="A111" s="88" t="s">
        <v>149</v>
      </c>
      <c r="B111" s="14" t="s">
        <v>150</v>
      </c>
      <c r="C111" s="15">
        <v>3</v>
      </c>
      <c r="D111" s="16">
        <v>1</v>
      </c>
      <c r="E111" s="17" t="s">
        <v>199</v>
      </c>
      <c r="F111" s="18">
        <v>0.06</v>
      </c>
      <c r="G111" s="19"/>
      <c r="H111" s="20"/>
    </row>
    <row r="112" spans="1:8" x14ac:dyDescent="0.25">
      <c r="A112" s="88" t="s">
        <v>151</v>
      </c>
      <c r="B112" s="14" t="s">
        <v>152</v>
      </c>
      <c r="C112" s="15">
        <v>18</v>
      </c>
      <c r="D112" s="16">
        <v>12</v>
      </c>
      <c r="E112" s="17" t="s">
        <v>329</v>
      </c>
      <c r="F112" s="18">
        <v>0.13</v>
      </c>
      <c r="G112" s="19"/>
      <c r="H112" s="20"/>
    </row>
    <row r="113" spans="1:8" x14ac:dyDescent="0.25">
      <c r="A113" s="88" t="s">
        <v>153</v>
      </c>
      <c r="B113" s="14" t="s">
        <v>330</v>
      </c>
      <c r="C113" s="15">
        <v>4</v>
      </c>
      <c r="D113" s="16">
        <v>1</v>
      </c>
      <c r="E113" s="17" t="s">
        <v>204</v>
      </c>
      <c r="F113" s="18">
        <v>0.05</v>
      </c>
      <c r="G113" s="19"/>
      <c r="H113" s="20"/>
    </row>
    <row r="114" spans="1:8" x14ac:dyDescent="0.25">
      <c r="A114" s="88" t="s">
        <v>154</v>
      </c>
      <c r="B114" s="14" t="s">
        <v>155</v>
      </c>
      <c r="C114" s="15">
        <v>3</v>
      </c>
      <c r="D114" s="16">
        <v>1</v>
      </c>
      <c r="E114" s="17" t="s">
        <v>199</v>
      </c>
      <c r="F114" s="18">
        <v>0.06</v>
      </c>
      <c r="G114" s="19"/>
      <c r="H114" s="20"/>
    </row>
    <row r="115" spans="1:8" x14ac:dyDescent="0.25">
      <c r="A115" s="88" t="s">
        <v>156</v>
      </c>
      <c r="B115" s="14" t="s">
        <v>157</v>
      </c>
      <c r="C115" s="15">
        <v>2</v>
      </c>
      <c r="D115" s="16">
        <v>1</v>
      </c>
      <c r="E115" s="17" t="s">
        <v>221</v>
      </c>
      <c r="F115" s="18">
        <v>0.1</v>
      </c>
      <c r="G115" s="19"/>
      <c r="H115" s="20"/>
    </row>
    <row r="116" spans="1:8" x14ac:dyDescent="0.25">
      <c r="A116" s="88" t="s">
        <v>158</v>
      </c>
      <c r="B116" s="14" t="s">
        <v>159</v>
      </c>
      <c r="C116" s="15">
        <v>1</v>
      </c>
      <c r="D116" s="16">
        <v>1</v>
      </c>
      <c r="E116" s="17" t="s">
        <v>197</v>
      </c>
      <c r="F116" s="18">
        <v>0.15</v>
      </c>
      <c r="G116" s="19"/>
      <c r="H116" s="20"/>
    </row>
    <row r="117" spans="1:8" x14ac:dyDescent="0.25">
      <c r="A117" s="88" t="s">
        <v>160</v>
      </c>
      <c r="B117" s="14" t="s">
        <v>161</v>
      </c>
      <c r="C117" s="15">
        <v>4</v>
      </c>
      <c r="D117" s="16">
        <v>3</v>
      </c>
      <c r="E117" s="17" t="s">
        <v>325</v>
      </c>
      <c r="F117" s="18">
        <v>0.15</v>
      </c>
      <c r="G117" s="19"/>
      <c r="H117" s="20"/>
    </row>
    <row r="118" spans="1:8" x14ac:dyDescent="0.25">
      <c r="A118" s="88" t="s">
        <v>162</v>
      </c>
      <c r="B118" s="14" t="s">
        <v>163</v>
      </c>
      <c r="C118" s="15">
        <v>6</v>
      </c>
      <c r="D118" s="16">
        <v>1</v>
      </c>
      <c r="E118" s="17" t="s">
        <v>208</v>
      </c>
      <c r="F118" s="18">
        <v>0.05</v>
      </c>
      <c r="G118" s="19"/>
      <c r="H118" s="20"/>
    </row>
    <row r="119" spans="1:8" x14ac:dyDescent="0.25">
      <c r="A119" s="88" t="s">
        <v>164</v>
      </c>
      <c r="B119" s="14" t="s">
        <v>165</v>
      </c>
      <c r="C119" s="15">
        <v>7</v>
      </c>
      <c r="D119" s="16">
        <v>2</v>
      </c>
      <c r="E119" s="17" t="s">
        <v>326</v>
      </c>
      <c r="F119" s="18">
        <v>0.05</v>
      </c>
      <c r="G119" s="19"/>
      <c r="H119" s="20"/>
    </row>
    <row r="120" spans="1:8" x14ac:dyDescent="0.25">
      <c r="A120" s="88" t="s">
        <v>166</v>
      </c>
      <c r="B120" s="14" t="s">
        <v>167</v>
      </c>
      <c r="C120" s="15">
        <v>8</v>
      </c>
      <c r="D120" s="16">
        <v>5</v>
      </c>
      <c r="E120" s="17" t="s">
        <v>331</v>
      </c>
      <c r="F120" s="18">
        <v>0.12</v>
      </c>
      <c r="G120" s="19"/>
      <c r="H120" s="20"/>
    </row>
    <row r="121" spans="1:8" x14ac:dyDescent="0.25">
      <c r="A121" s="88" t="s">
        <v>168</v>
      </c>
      <c r="B121" s="14" t="s">
        <v>169</v>
      </c>
      <c r="C121" s="15">
        <v>2</v>
      </c>
      <c r="D121" s="16">
        <v>1</v>
      </c>
      <c r="E121" s="17" t="s">
        <v>221</v>
      </c>
      <c r="F121" s="18">
        <v>0.1</v>
      </c>
      <c r="G121" s="19"/>
      <c r="H121" s="20"/>
    </row>
    <row r="122" spans="1:8" x14ac:dyDescent="0.25">
      <c r="A122" s="89" t="s">
        <v>170</v>
      </c>
      <c r="B122" s="25" t="s">
        <v>171</v>
      </c>
      <c r="C122" s="16">
        <v>1</v>
      </c>
      <c r="D122" s="16">
        <v>1</v>
      </c>
      <c r="E122" s="17" t="s">
        <v>197</v>
      </c>
      <c r="F122" s="18">
        <v>0.15</v>
      </c>
      <c r="G122" s="19"/>
    </row>
    <row r="123" spans="1:8" x14ac:dyDescent="0.25">
      <c r="A123" s="89" t="s">
        <v>172</v>
      </c>
      <c r="B123" s="25" t="s">
        <v>173</v>
      </c>
      <c r="C123" s="16">
        <v>3</v>
      </c>
      <c r="D123" s="16">
        <v>1</v>
      </c>
      <c r="E123" s="17" t="s">
        <v>199</v>
      </c>
      <c r="F123" s="18">
        <v>0.06</v>
      </c>
      <c r="G123" s="19"/>
    </row>
    <row r="124" spans="1:8" x14ac:dyDescent="0.25">
      <c r="A124" s="89" t="s">
        <v>174</v>
      </c>
      <c r="B124" s="25" t="s">
        <v>175</v>
      </c>
      <c r="C124" s="16">
        <v>13</v>
      </c>
      <c r="D124" s="16">
        <v>6</v>
      </c>
      <c r="E124" s="17" t="s">
        <v>332</v>
      </c>
      <c r="F124" s="18">
        <v>0.09</v>
      </c>
      <c r="G124" s="19"/>
    </row>
    <row r="125" spans="1:8" x14ac:dyDescent="0.25">
      <c r="A125" s="88" t="s">
        <v>176</v>
      </c>
      <c r="B125" s="14" t="s">
        <v>177</v>
      </c>
      <c r="C125" s="15">
        <v>5</v>
      </c>
      <c r="D125" s="16">
        <v>1</v>
      </c>
      <c r="E125" s="17" t="s">
        <v>223</v>
      </c>
      <c r="F125" s="18">
        <v>0.05</v>
      </c>
      <c r="G125" s="19"/>
      <c r="H125" s="20"/>
    </row>
    <row r="126" spans="1:8" x14ac:dyDescent="0.25">
      <c r="A126" s="88" t="s">
        <v>178</v>
      </c>
      <c r="B126" s="14" t="s">
        <v>179</v>
      </c>
      <c r="C126" s="15">
        <v>3</v>
      </c>
      <c r="D126" s="16">
        <v>1</v>
      </c>
      <c r="E126" s="17" t="s">
        <v>199</v>
      </c>
      <c r="F126" s="18">
        <v>0.06</v>
      </c>
      <c r="G126" s="19"/>
      <c r="H126" s="20"/>
    </row>
    <row r="127" spans="1:8" x14ac:dyDescent="0.25">
      <c r="A127" s="88" t="s">
        <v>180</v>
      </c>
      <c r="B127" s="14" t="s">
        <v>333</v>
      </c>
      <c r="C127" s="15">
        <v>3</v>
      </c>
      <c r="D127" s="16">
        <v>1</v>
      </c>
      <c r="E127" s="17" t="s">
        <v>199</v>
      </c>
      <c r="F127" s="18">
        <v>0.06</v>
      </c>
      <c r="G127" s="19"/>
      <c r="H127" s="20"/>
    </row>
    <row r="128" spans="1:8" x14ac:dyDescent="0.25">
      <c r="A128" s="88" t="s">
        <v>181</v>
      </c>
      <c r="B128" s="14" t="s">
        <v>334</v>
      </c>
      <c r="C128" s="15">
        <v>16</v>
      </c>
      <c r="D128" s="16">
        <v>7</v>
      </c>
      <c r="E128" s="17" t="s">
        <v>335</v>
      </c>
      <c r="F128" s="18">
        <v>0.08</v>
      </c>
      <c r="G128" s="19"/>
      <c r="H128" s="20"/>
    </row>
    <row r="129" spans="1:8" x14ac:dyDescent="0.25">
      <c r="A129" s="88" t="s">
        <v>182</v>
      </c>
      <c r="B129" s="14" t="s">
        <v>183</v>
      </c>
      <c r="C129" s="15">
        <v>38</v>
      </c>
      <c r="D129" s="16">
        <v>14</v>
      </c>
      <c r="E129" s="17" t="s">
        <v>336</v>
      </c>
      <c r="F129" s="18">
        <v>7.0000000000000007E-2</v>
      </c>
      <c r="G129" s="19"/>
      <c r="H129" s="20"/>
    </row>
    <row r="130" spans="1:8" x14ac:dyDescent="0.25">
      <c r="A130" s="88" t="s">
        <v>115</v>
      </c>
      <c r="B130" s="14" t="s">
        <v>337</v>
      </c>
      <c r="C130" s="15">
        <v>294</v>
      </c>
      <c r="D130" s="16">
        <f>SUM(D124:D129)</f>
        <v>30</v>
      </c>
      <c r="E130" s="17" t="s">
        <v>338</v>
      </c>
      <c r="F130" s="18">
        <v>0.05</v>
      </c>
      <c r="G130" s="19"/>
      <c r="H130" s="20"/>
    </row>
    <row r="131" spans="1:8" x14ac:dyDescent="0.25">
      <c r="A131" s="89" t="s">
        <v>119</v>
      </c>
      <c r="B131" s="25" t="s">
        <v>339</v>
      </c>
      <c r="C131" s="16">
        <v>453</v>
      </c>
      <c r="D131" s="16">
        <f>SUM(D119:D130)</f>
        <v>70</v>
      </c>
      <c r="E131" s="17" t="s">
        <v>340</v>
      </c>
      <c r="F131" s="18">
        <v>0.05</v>
      </c>
      <c r="G131" s="19"/>
    </row>
    <row r="132" spans="1:8" x14ac:dyDescent="0.25">
      <c r="A132" s="88" t="s">
        <v>118</v>
      </c>
      <c r="B132" s="14" t="s">
        <v>341</v>
      </c>
      <c r="C132" s="15">
        <v>350</v>
      </c>
      <c r="D132" s="16">
        <f>SUM(D126:D131)</f>
        <v>123</v>
      </c>
      <c r="E132" s="17" t="s">
        <v>342</v>
      </c>
      <c r="F132" s="18">
        <v>0.09</v>
      </c>
      <c r="G132" s="19"/>
      <c r="H132" s="20"/>
    </row>
    <row r="133" spans="1:8" x14ac:dyDescent="0.25">
      <c r="A133" s="88" t="s">
        <v>122</v>
      </c>
      <c r="B133" s="14" t="s">
        <v>343</v>
      </c>
      <c r="C133" s="15">
        <v>311</v>
      </c>
      <c r="D133" s="16">
        <f>SUM(D126:D132)</f>
        <v>246</v>
      </c>
      <c r="E133" s="17" t="s">
        <v>222</v>
      </c>
      <c r="F133" s="18">
        <v>0.05</v>
      </c>
      <c r="G133" s="19"/>
      <c r="H133" s="20"/>
    </row>
    <row r="134" spans="1:8" x14ac:dyDescent="0.25">
      <c r="A134" s="92"/>
      <c r="B134" s="31"/>
      <c r="C134" s="16">
        <f>SUM(C3:C133)-SUM(C57,C64,C77,C103)</f>
        <v>3236</v>
      </c>
      <c r="D134" s="16">
        <f>SUM(D3:D133)-SUM(D57,D64,D77,D103)</f>
        <v>1474</v>
      </c>
    </row>
  </sheetData>
  <autoFilter ref="A2:J134"/>
  <customSheetViews>
    <customSheetView guid="{C0736EDE-B647-460A-AF7D-0FC5B36FDE49}" showGridLines="0" showAutoFilter="1" state="hidden">
      <selection activeCell="I132" sqref="I132"/>
      <pageMargins left="0.75" right="0.75" top="1" bottom="1" header="0.5" footer="0.5"/>
      <pageSetup orientation="landscape" r:id="rId1"/>
      <headerFooter alignWithMargins="0"/>
      <autoFilter ref="A2:J134"/>
    </customSheetView>
    <customSheetView guid="{44594B27-9C70-41F1-9630-666DBB02377F}" showGridLines="0" showAutoFilter="1" state="hidden">
      <selection activeCell="I132" sqref="I132"/>
      <pageMargins left="0.75" right="0.75" top="1" bottom="1" header="0.5" footer="0.5"/>
      <pageSetup orientation="landscape" r:id="rId2"/>
      <headerFooter alignWithMargins="0"/>
      <autoFilter ref="A2:J134"/>
    </customSheetView>
    <customSheetView guid="{D084C74A-34CE-4171-80D6-1BE5E86C1BB8}" showGridLines="0" showAutoFilter="1" state="hidden">
      <selection activeCell="I132" sqref="I132"/>
      <pageMargins left="0.75" right="0.75" top="1" bottom="1" header="0.5" footer="0.5"/>
      <pageSetup orientation="landscape" r:id="rId3"/>
      <headerFooter alignWithMargins="0"/>
      <autoFilter ref="A2:J134"/>
    </customSheetView>
  </customSheetViews>
  <mergeCells count="1">
    <mergeCell ref="A1:F1"/>
  </mergeCells>
  <pageMargins left="0.75" right="0.75" top="1" bottom="1" header="0.5" footer="0.5"/>
  <pageSetup orientation="landscape"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20</vt:i4>
      </vt:variant>
    </vt:vector>
  </HeadingPairs>
  <TitlesOfParts>
    <vt:vector size="37" baseType="lpstr">
      <vt:lpstr>SCEP CoverPage</vt:lpstr>
      <vt:lpstr>Assurances</vt:lpstr>
      <vt:lpstr>School Leadership Team</vt:lpstr>
      <vt:lpstr>School Info Sheet</vt:lpstr>
      <vt:lpstr>Overview</vt:lpstr>
      <vt:lpstr>Re-Identified Focus Schools</vt:lpstr>
      <vt:lpstr>Re-Identified Priority Schools</vt:lpstr>
      <vt:lpstr>New Identified Priority Schools</vt:lpstr>
      <vt:lpstr>PS ELT Plan</vt:lpstr>
      <vt:lpstr>Leading Indicators</vt:lpstr>
      <vt:lpstr>Tenet 2</vt:lpstr>
      <vt:lpstr>Tenet 3</vt:lpstr>
      <vt:lpstr>Tenet 4</vt:lpstr>
      <vt:lpstr>Tenet 5</vt:lpstr>
      <vt:lpstr>Tenet 6</vt:lpstr>
      <vt:lpstr>StatementsofPractice</vt:lpstr>
      <vt:lpstr>SI Set Aside Rates</vt:lpstr>
      <vt:lpstr>'Re-Identified Priority Schools'!_ftnref1</vt:lpstr>
      <vt:lpstr>Assurances!Print_Area</vt:lpstr>
      <vt:lpstr>'Leading Indicators'!Print_Area</vt:lpstr>
      <vt:lpstr>'New Identified Priority Schools'!Print_Area</vt:lpstr>
      <vt:lpstr>Overview!Print_Area</vt:lpstr>
      <vt:lpstr>'PS ELT Plan'!Print_Area</vt:lpstr>
      <vt:lpstr>'Re-Identified Focus Schools'!Print_Area</vt:lpstr>
      <vt:lpstr>'Re-Identified Priority Schools'!Print_Area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Company>NYSED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Windows User</cp:lastModifiedBy>
  <cp:lastPrinted>2017-05-27T13:54:34Z</cp:lastPrinted>
  <dcterms:created xsi:type="dcterms:W3CDTF">2014-01-09T14:13:35Z</dcterms:created>
  <dcterms:modified xsi:type="dcterms:W3CDTF">2017-06-05T11:39:29Z</dcterms:modified>
</cp:coreProperties>
</file>